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15257\Desktop\熱計算資料\熱計算\"/>
    </mc:Choice>
  </mc:AlternateContent>
  <bookViews>
    <workbookView xWindow="495" yWindow="120" windowWidth="19890" windowHeight="8685"/>
  </bookViews>
  <sheets>
    <sheet name="calculation" sheetId="7" r:id="rId1"/>
    <sheet name="example of calculation" sheetId="12" r:id="rId2"/>
    <sheet name="description add to calculation " sheetId="9" r:id="rId3"/>
  </sheets>
  <definedNames>
    <definedName name="始動ト下" localSheetId="2">#REF!</definedName>
    <definedName name="始動ト下" localSheetId="1">#REF!</definedName>
    <definedName name="始動ト下">#REF!</definedName>
    <definedName name="低回転した" localSheetId="1">#REF!</definedName>
    <definedName name="低回転した">#REF!</definedName>
    <definedName name="低回転率した" localSheetId="1">#REF!</definedName>
    <definedName name="低回転率した">#REF!</definedName>
    <definedName name="定回転下" localSheetId="2">#REF!</definedName>
    <definedName name="定回転下" localSheetId="1">#REF!</definedName>
    <definedName name="定回転下">#REF!</definedName>
    <definedName name="定回転上" localSheetId="2">#REF!</definedName>
    <definedName name="定回転上" localSheetId="1">#REF!</definedName>
    <definedName name="定回転上">#REF!</definedName>
    <definedName name="定回転変率下" localSheetId="2">#REF!</definedName>
    <definedName name="定回転変率下" localSheetId="1">#REF!</definedName>
    <definedName name="定回転変率下">#REF!</definedName>
    <definedName name="定回転変率上" localSheetId="2">#REF!</definedName>
    <definedName name="定回転変率上" localSheetId="1">#REF!</definedName>
    <definedName name="定回転変率上">#REF!</definedName>
    <definedName name="定電流のうえ" localSheetId="1">#REF!</definedName>
    <definedName name="定電流のうえ">#REF!</definedName>
    <definedName name="定電流上" localSheetId="2">#REF!</definedName>
    <definedName name="定電流上" localSheetId="1">#REF!</definedName>
    <definedName name="定電流上">#REF!</definedName>
    <definedName name="定電流変率下" localSheetId="2">#REF!</definedName>
    <definedName name="定電流変率下" localSheetId="1">#REF!</definedName>
    <definedName name="定電流変率下">#REF!</definedName>
    <definedName name="定電流変率上" localSheetId="2">#REF!</definedName>
    <definedName name="定電流変率上" localSheetId="1">#REF!</definedName>
    <definedName name="定電流変率上">#REF!</definedName>
    <definedName name="定電流率のうえ" localSheetId="1">#REF!</definedName>
    <definedName name="定電流率のうえ">#REF!</definedName>
    <definedName name="無回転のうえ" localSheetId="1">#REF!</definedName>
    <definedName name="無回転のうえ">#REF!</definedName>
    <definedName name="無回転のした" localSheetId="1">#REF!</definedName>
    <definedName name="無回転のした">#REF!</definedName>
    <definedName name="無回転下" localSheetId="2">#REF!</definedName>
    <definedName name="無回転下" localSheetId="1">#REF!</definedName>
    <definedName name="無回転下">#REF!</definedName>
    <definedName name="無回転上" localSheetId="2">#REF!</definedName>
    <definedName name="無回転上" localSheetId="1">#REF!</definedName>
    <definedName name="無回転上">#REF!</definedName>
    <definedName name="無電流のうえ" localSheetId="1">#REF!</definedName>
    <definedName name="無電流のうえ">#REF!</definedName>
    <definedName name="無電流上" localSheetId="2">#REF!</definedName>
    <definedName name="無電流上" localSheetId="1">#REF!</definedName>
    <definedName name="無電流上">#REF!</definedName>
  </definedNames>
  <calcPr calcId="152511"/>
</workbook>
</file>

<file path=xl/calcChain.xml><?xml version="1.0" encoding="utf-8"?>
<calcChain xmlns="http://schemas.openxmlformats.org/spreadsheetml/2006/main">
  <c r="W10" i="9" l="1"/>
  <c r="F8" i="12"/>
  <c r="F13" i="12" s="1"/>
  <c r="F14" i="12" s="1"/>
  <c r="O9" i="12"/>
  <c r="P9" i="12"/>
  <c r="Q9" i="12"/>
  <c r="Q13" i="12" s="1"/>
  <c r="Q14" i="12" s="1"/>
  <c r="R9" i="12"/>
  <c r="S9" i="12"/>
  <c r="T9" i="12"/>
  <c r="U9" i="12"/>
  <c r="U13" i="12" s="1"/>
  <c r="U14" i="12" s="1"/>
  <c r="V9" i="12"/>
  <c r="O10" i="12"/>
  <c r="P10" i="12"/>
  <c r="Q10" i="12"/>
  <c r="R10" i="12"/>
  <c r="S10" i="12"/>
  <c r="T10" i="12"/>
  <c r="U10" i="12"/>
  <c r="V10" i="12"/>
  <c r="G13" i="12"/>
  <c r="H13" i="12"/>
  <c r="H14" i="12" s="1"/>
  <c r="I13" i="12"/>
  <c r="J13" i="12"/>
  <c r="K13" i="12"/>
  <c r="L13" i="12"/>
  <c r="L14" i="12" s="1"/>
  <c r="M13" i="12"/>
  <c r="N13" i="12"/>
  <c r="O13" i="12"/>
  <c r="O14" i="12" s="1"/>
  <c r="P13" i="12"/>
  <c r="P14" i="12" s="1"/>
  <c r="R13" i="12"/>
  <c r="S13" i="12"/>
  <c r="T13" i="12"/>
  <c r="T14" i="12" s="1"/>
  <c r="V13" i="12"/>
  <c r="W13" i="12"/>
  <c r="W14" i="12" s="1"/>
  <c r="X13" i="12"/>
  <c r="X14" i="12" s="1"/>
  <c r="Y13" i="12"/>
  <c r="Z13" i="12"/>
  <c r="Z14" i="12" s="1"/>
  <c r="AA13" i="12"/>
  <c r="AB13" i="12"/>
  <c r="AB14" i="12" s="1"/>
  <c r="AC13" i="12"/>
  <c r="AD13" i="12"/>
  <c r="G14" i="12"/>
  <c r="I14" i="12"/>
  <c r="J14" i="12"/>
  <c r="K14" i="12"/>
  <c r="M14" i="12"/>
  <c r="N14" i="12"/>
  <c r="R14" i="12"/>
  <c r="S14" i="12"/>
  <c r="V14" i="12"/>
  <c r="Y14" i="12"/>
  <c r="AA14" i="12"/>
  <c r="AC14" i="12"/>
  <c r="AD14" i="12"/>
  <c r="O7" i="9" l="1"/>
  <c r="O6" i="7"/>
  <c r="P6" i="7"/>
  <c r="Q6" i="7"/>
  <c r="R6" i="7"/>
  <c r="S6" i="7"/>
  <c r="T6" i="7"/>
  <c r="U6" i="7"/>
  <c r="V6" i="7"/>
  <c r="O7" i="7"/>
  <c r="P7" i="7"/>
  <c r="Q7" i="7"/>
  <c r="R7" i="7"/>
  <c r="S7" i="7"/>
  <c r="T7" i="7"/>
  <c r="U7" i="7"/>
  <c r="V7" i="7"/>
  <c r="Y10" i="9" l="1"/>
  <c r="J10" i="9"/>
  <c r="J11" i="9" s="1"/>
  <c r="Z10" i="9" l="1"/>
  <c r="Z11" i="9" s="1"/>
  <c r="O6" i="9" l="1"/>
  <c r="O10" i="9" s="1"/>
  <c r="O11" i="9" s="1"/>
  <c r="P6" i="9"/>
  <c r="Q6" i="9"/>
  <c r="R6" i="9"/>
  <c r="S6" i="9"/>
  <c r="T6" i="9"/>
  <c r="U6" i="9"/>
  <c r="V6" i="9"/>
  <c r="P7" i="9"/>
  <c r="Q7" i="9"/>
  <c r="R7" i="9"/>
  <c r="S7" i="9"/>
  <c r="T7" i="9"/>
  <c r="U7" i="9"/>
  <c r="V7" i="9"/>
  <c r="AD10" i="7"/>
  <c r="AC10" i="7"/>
  <c r="AB10" i="7"/>
  <c r="AA10" i="7"/>
  <c r="Z10" i="7"/>
  <c r="Y10" i="7"/>
  <c r="X10" i="7"/>
  <c r="W10" i="7"/>
  <c r="N10" i="7"/>
  <c r="M10" i="7"/>
  <c r="L10" i="7"/>
  <c r="K10" i="7"/>
  <c r="J10" i="7"/>
  <c r="I10" i="7"/>
  <c r="H10" i="7"/>
  <c r="G10" i="7"/>
  <c r="F10" i="7"/>
  <c r="AD10" i="9"/>
  <c r="AC10" i="9"/>
  <c r="AB10" i="9"/>
  <c r="AA10" i="9"/>
  <c r="X10" i="9"/>
  <c r="W11" i="9"/>
  <c r="N10" i="9"/>
  <c r="M10" i="9"/>
  <c r="L10" i="9"/>
  <c r="K10" i="9"/>
  <c r="I10" i="9"/>
  <c r="H10" i="9"/>
  <c r="G10" i="9"/>
  <c r="U10" i="9" l="1"/>
  <c r="T10" i="9"/>
  <c r="S10" i="9"/>
  <c r="R10" i="9"/>
  <c r="Q10" i="9"/>
  <c r="P10" i="9" l="1"/>
  <c r="V10" i="9"/>
  <c r="F11" i="7"/>
  <c r="F5" i="9"/>
  <c r="F10" i="9" s="1"/>
  <c r="AD11" i="9" l="1"/>
  <c r="AC11" i="9"/>
  <c r="AB11" i="9"/>
  <c r="AA11" i="9"/>
  <c r="Y11" i="9"/>
  <c r="X11" i="9"/>
  <c r="N11" i="9"/>
  <c r="M11" i="9"/>
  <c r="L11" i="9"/>
  <c r="K11" i="9"/>
  <c r="I11" i="9"/>
  <c r="H11" i="9"/>
  <c r="G11" i="9"/>
  <c r="V11" i="9"/>
  <c r="S11" i="9"/>
  <c r="Q11" i="9"/>
  <c r="P11" i="9"/>
  <c r="F11" i="9"/>
  <c r="K11" i="7"/>
  <c r="AD11" i="7"/>
  <c r="AC11" i="7"/>
  <c r="AB11" i="7"/>
  <c r="AA11" i="7"/>
  <c r="Z11" i="7"/>
  <c r="Y11" i="7"/>
  <c r="X11" i="7"/>
  <c r="W11" i="7"/>
  <c r="N11" i="7"/>
  <c r="M11" i="7"/>
  <c r="L11" i="7"/>
  <c r="J11" i="7"/>
  <c r="I11" i="7"/>
  <c r="H11" i="7"/>
  <c r="G11" i="7"/>
  <c r="V10" i="7"/>
  <c r="Q10" i="7"/>
  <c r="P10" i="7"/>
  <c r="O10" i="7"/>
  <c r="C10" i="9" l="1"/>
  <c r="S10" i="7"/>
  <c r="S11" i="7" s="1"/>
  <c r="T10" i="7"/>
  <c r="T11" i="7" s="1"/>
  <c r="P11" i="7"/>
  <c r="U10" i="7"/>
  <c r="U11" i="7" s="1"/>
  <c r="R10" i="7"/>
  <c r="R11" i="7" s="1"/>
  <c r="V11" i="7"/>
  <c r="R11" i="9"/>
  <c r="C11" i="9" s="1"/>
  <c r="T11" i="9"/>
  <c r="Q11" i="7"/>
  <c r="U11" i="9"/>
  <c r="O11" i="7"/>
  <c r="C13" i="12" l="1"/>
  <c r="C15" i="12"/>
  <c r="C12" i="9"/>
  <c r="C9" i="9" s="1"/>
  <c r="C12" i="7"/>
  <c r="C10" i="7"/>
  <c r="C11" i="7"/>
  <c r="C14" i="12" l="1"/>
  <c r="C12" i="12" s="1"/>
  <c r="C9" i="7"/>
</calcChain>
</file>

<file path=xl/comments1.xml><?xml version="1.0" encoding="utf-8"?>
<comments xmlns="http://schemas.openxmlformats.org/spreadsheetml/2006/main">
  <authors>
    <author>*</author>
  </authors>
  <commentList>
    <comment ref="C2" authorId="0" shapeId="0">
      <text>
        <r>
          <rPr>
            <sz val="9"/>
            <color indexed="81"/>
            <rFont val="ＭＳ Ｐゴシック"/>
            <family val="3"/>
            <charset val="128"/>
          </rPr>
          <t>C2
使用するMOSFETの型式を記入してください。</t>
        </r>
      </text>
    </comment>
    <comment ref="C4" authorId="0" shapeId="0">
      <text>
        <r>
          <rPr>
            <sz val="9"/>
            <color indexed="81"/>
            <rFont val="ＭＳ Ｐゴシック"/>
            <family val="3"/>
            <charset val="128"/>
          </rPr>
          <t>C4
使用するMOSFETのオン抵抗を入力します。チャネル温度計算の場合は最悪値をとって150℃のデータを使用することを推奨いたします。</t>
        </r>
      </text>
    </commen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>C5
MEMO欄として使用ください。</t>
        </r>
      </text>
    </comment>
    <comment ref="F5" authorId="0" shapeId="0">
      <text>
        <r>
          <rPr>
            <sz val="9"/>
            <color indexed="81"/>
            <rFont val="ＭＳ Ｐゴシック"/>
            <family val="3"/>
            <charset val="128"/>
          </rPr>
          <t>F5
ターンオン、オン期間、ターンオフ時間を入力してあり、周期が入力してあればオフ時間の計算値が表示されます。</t>
        </r>
      </text>
    </comment>
    <comment ref="G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P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Q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R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S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T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U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V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W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5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C6" authorId="0" shapeId="0">
      <text>
        <r>
          <rPr>
            <sz val="9"/>
            <color indexed="81"/>
            <rFont val="ＭＳ Ｐゴシック"/>
            <family val="3"/>
            <charset val="128"/>
          </rPr>
          <t>C6
スイッチング周期を[us]単位で入力してください。</t>
        </r>
      </text>
    </comment>
    <comment ref="F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P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Q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R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S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T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U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V6" authorId="0" shapeId="0">
      <text>
        <r>
          <rPr>
            <sz val="9"/>
            <color indexed="81"/>
            <rFont val="ＭＳ Ｐゴシック"/>
            <family val="3"/>
            <charset val="128"/>
          </rPr>
          <t>※5参照ください。</t>
        </r>
      </text>
    </comment>
    <comment ref="W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6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F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P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Q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R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S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T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U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V7" authorId="0" shapeId="0">
      <text>
        <r>
          <rPr>
            <sz val="9"/>
            <color indexed="81"/>
            <rFont val="ＭＳ Ｐゴシック"/>
            <family val="3"/>
            <charset val="128"/>
          </rPr>
          <t>※6参照ください。</t>
        </r>
      </text>
    </comment>
    <comment ref="W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7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F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P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Q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R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S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T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U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V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W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8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C9
Turn-ON、ON-period、Turn-OFFの損失Pabの総和になります。
</t>
        </r>
      </text>
    </comment>
    <comment ref="F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G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H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J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K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L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M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N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O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P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Q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R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S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T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U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V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W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X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Y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Z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A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B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C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AD9" authorId="0" shapeId="0">
      <text>
        <r>
          <rPr>
            <sz val="9"/>
            <color indexed="81"/>
            <rFont val="ＭＳ Ｐゴシック"/>
            <family val="3"/>
            <charset val="128"/>
          </rPr>
          <t>※2参照ください。</t>
        </r>
      </text>
    </comment>
    <comment ref="C10" authorId="0" shapeId="0">
      <text>
        <r>
          <rPr>
            <sz val="9"/>
            <color indexed="81"/>
            <rFont val="ＭＳ Ｐゴシック"/>
            <family val="3"/>
            <charset val="128"/>
          </rPr>
          <t>C10
Turn-ON損失Pabの総和になります。</t>
        </r>
      </text>
    </comment>
    <comment ref="F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G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H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I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K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L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M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N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O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P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Q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R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S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T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U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V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W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X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Y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Z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A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B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C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AD10" authorId="0" shapeId="0">
      <text>
        <r>
          <rPr>
            <sz val="9"/>
            <color indexed="81"/>
            <rFont val="ＭＳ Ｐゴシック"/>
            <family val="3"/>
            <charset val="128"/>
          </rPr>
          <t>※3参照ください。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C11
ON-peiod損失Pabの総和です。</t>
        </r>
      </text>
    </comment>
    <comment ref="F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G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H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J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L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M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N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P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R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S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T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U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V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W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X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Y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Z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A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B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AD11" authorId="0" shapeId="0">
      <text>
        <r>
          <rPr>
            <sz val="9"/>
            <color indexed="81"/>
            <rFont val="ＭＳ Ｐゴシック"/>
            <family val="3"/>
            <charset val="128"/>
          </rPr>
          <t>※4参照ください。</t>
        </r>
      </text>
    </comment>
    <comment ref="C12" authorId="0" shapeId="0">
      <text>
        <r>
          <rPr>
            <sz val="9"/>
            <color indexed="81"/>
            <rFont val="ＭＳ Ｐゴシック"/>
            <family val="3"/>
            <charset val="128"/>
          </rPr>
          <t>C12
Turn-OFF損失Pabの総和になります。</t>
        </r>
      </text>
    </comment>
  </commentList>
</comments>
</file>

<file path=xl/sharedStrings.xml><?xml version="1.0" encoding="utf-8"?>
<sst xmlns="http://schemas.openxmlformats.org/spreadsheetml/2006/main" count="82" uniqueCount="39">
  <si>
    <t>OFF</t>
    <phoneticPr fontId="2"/>
  </si>
  <si>
    <t>Turn-ON</t>
    <phoneticPr fontId="2"/>
  </si>
  <si>
    <t>ON-period</t>
    <phoneticPr fontId="2"/>
  </si>
  <si>
    <t>Turn-OFF</t>
    <phoneticPr fontId="2"/>
  </si>
  <si>
    <r>
      <t>P</t>
    </r>
    <r>
      <rPr>
        <vertAlign val="subscript"/>
        <sz val="8"/>
        <rFont val="Arial"/>
        <family val="2"/>
      </rPr>
      <t>loss tota</t>
    </r>
    <r>
      <rPr>
        <vertAlign val="subscript"/>
        <sz val="8"/>
        <rFont val="ＭＳ Ｐゴシック"/>
        <family val="3"/>
        <charset val="128"/>
      </rPr>
      <t>ｌ</t>
    </r>
    <r>
      <rPr>
        <sz val="8"/>
        <rFont val="ＭＳ Ｐゴシック"/>
        <family val="3"/>
        <charset val="128"/>
      </rPr>
      <t>：</t>
    </r>
    <phoneticPr fontId="2"/>
  </si>
  <si>
    <r>
      <t>P</t>
    </r>
    <r>
      <rPr>
        <vertAlign val="subscript"/>
        <sz val="8"/>
        <rFont val="Arial"/>
        <family val="2"/>
      </rPr>
      <t>loss Turn-ON</t>
    </r>
    <r>
      <rPr>
        <sz val="8"/>
        <rFont val="ＭＳ Ｐゴシック"/>
        <family val="3"/>
        <charset val="128"/>
      </rPr>
      <t>：</t>
    </r>
    <phoneticPr fontId="2"/>
  </si>
  <si>
    <r>
      <t>P</t>
    </r>
    <r>
      <rPr>
        <vertAlign val="subscript"/>
        <sz val="8"/>
        <rFont val="Arial"/>
        <family val="2"/>
      </rPr>
      <t>loss ON-period</t>
    </r>
    <r>
      <rPr>
        <sz val="8"/>
        <rFont val="ＭＳ Ｐゴシック"/>
        <family val="3"/>
        <charset val="128"/>
      </rPr>
      <t>：</t>
    </r>
    <phoneticPr fontId="2"/>
  </si>
  <si>
    <r>
      <t>P</t>
    </r>
    <r>
      <rPr>
        <vertAlign val="subscript"/>
        <sz val="8"/>
        <rFont val="Arial"/>
        <family val="2"/>
      </rPr>
      <t>loss Turn-OFF</t>
    </r>
    <r>
      <rPr>
        <sz val="8"/>
        <rFont val="ＭＳ Ｐゴシック"/>
        <family val="3"/>
        <charset val="128"/>
      </rPr>
      <t>：</t>
    </r>
    <phoneticPr fontId="2"/>
  </si>
  <si>
    <r>
      <t>@150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max</t>
    </r>
    <phoneticPr fontId="2"/>
  </si>
  <si>
    <r>
      <t>R</t>
    </r>
    <r>
      <rPr>
        <vertAlign val="subscript"/>
        <sz val="8"/>
        <rFont val="Arial"/>
        <family val="2"/>
      </rPr>
      <t>ds(on)</t>
    </r>
    <r>
      <rPr>
        <sz val="8"/>
        <rFont val="Arial"/>
        <family val="2"/>
      </rPr>
      <t xml:space="preserve"> [Ω]</t>
    </r>
    <r>
      <rPr>
        <sz val="8"/>
        <rFont val="ＭＳ Ｐゴシック"/>
        <family val="3"/>
        <charset val="128"/>
      </rPr>
      <t>：</t>
    </r>
    <phoneticPr fontId="2"/>
  </si>
  <si>
    <r>
      <t>T [us]</t>
    </r>
    <r>
      <rPr>
        <sz val="8"/>
        <rFont val="ＭＳ Ｐゴシック"/>
        <family val="3"/>
        <charset val="128"/>
      </rPr>
      <t>：</t>
    </r>
    <phoneticPr fontId="2"/>
  </si>
  <si>
    <r>
      <rPr>
        <sz val="8"/>
        <rFont val="ＭＳ Ｐゴシック"/>
        <family val="3"/>
        <charset val="128"/>
      </rPr>
      <t>⊿</t>
    </r>
    <r>
      <rPr>
        <sz val="8"/>
        <rFont val="Arial"/>
        <family val="2"/>
      </rPr>
      <t>t [us]</t>
    </r>
    <phoneticPr fontId="2"/>
  </si>
  <si>
    <r>
      <t>V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 [V]</t>
    </r>
    <phoneticPr fontId="2"/>
  </si>
  <si>
    <r>
      <t>V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[V]</t>
    </r>
    <phoneticPr fontId="2"/>
  </si>
  <si>
    <r>
      <t>I</t>
    </r>
    <r>
      <rPr>
        <vertAlign val="subscript"/>
        <sz val="8"/>
        <rFont val="Arial"/>
        <family val="2"/>
      </rPr>
      <t xml:space="preserve">a </t>
    </r>
    <r>
      <rPr>
        <sz val="8"/>
        <rFont val="Arial"/>
        <family val="2"/>
      </rPr>
      <t xml:space="preserve"> [A]</t>
    </r>
    <phoneticPr fontId="2"/>
  </si>
  <si>
    <r>
      <t>I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 xml:space="preserve"> [A]</t>
    </r>
    <phoneticPr fontId="2"/>
  </si>
  <si>
    <r>
      <t>Type</t>
    </r>
    <r>
      <rPr>
        <sz val="8"/>
        <rFont val="ＭＳ Ｐゴシック"/>
        <family val="3"/>
        <charset val="128"/>
      </rPr>
      <t>：</t>
    </r>
    <phoneticPr fontId="2"/>
  </si>
  <si>
    <t>Input</t>
    <phoneticPr fontId="2"/>
  </si>
  <si>
    <t>Output</t>
    <phoneticPr fontId="2"/>
  </si>
  <si>
    <r>
      <t>J</t>
    </r>
    <r>
      <rPr>
        <vertAlign val="subscript"/>
        <sz val="8"/>
        <rFont val="Arial"/>
        <family val="2"/>
      </rPr>
      <t>ab</t>
    </r>
    <r>
      <rPr>
        <sz val="8"/>
        <rFont val="Arial"/>
        <family val="2"/>
      </rPr>
      <t xml:space="preserve"> [uJ]</t>
    </r>
    <phoneticPr fontId="2"/>
  </si>
  <si>
    <r>
      <t>P</t>
    </r>
    <r>
      <rPr>
        <vertAlign val="subscript"/>
        <sz val="8"/>
        <rFont val="Arial"/>
        <family val="2"/>
      </rPr>
      <t>ab</t>
    </r>
    <r>
      <rPr>
        <sz val="8"/>
        <rFont val="Arial"/>
        <family val="2"/>
      </rPr>
      <t xml:space="preserve"> [W]</t>
    </r>
    <phoneticPr fontId="2"/>
  </si>
  <si>
    <t>FMV60N380S2</t>
    <phoneticPr fontId="2"/>
  </si>
  <si>
    <t>AREA</t>
    <phoneticPr fontId="2"/>
  </si>
  <si>
    <t>AREA</t>
    <phoneticPr fontId="2"/>
  </si>
  <si>
    <r>
      <t xml:space="preserve">The cell background filled with </t>
    </r>
    <r>
      <rPr>
        <b/>
        <sz val="12"/>
        <color theme="1"/>
        <rFont val="Arial"/>
        <family val="2"/>
      </rPr>
      <t>pale blue</t>
    </r>
    <r>
      <rPr>
        <sz val="12"/>
        <color theme="1"/>
        <rFont val="Arial"/>
        <family val="2"/>
      </rPr>
      <t xml:space="preserve"> indicates that no arithmetic processing within the cell and the cell can be specified but is empty.</t>
    </r>
    <phoneticPr fontId="2"/>
  </si>
  <si>
    <t>Note that error process is not executed on input values.</t>
  </si>
  <si>
    <r>
      <t>The inputs of V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, V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, I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, I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should be t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&lt;t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as indicated in the following figure.</t>
    </r>
    <phoneticPr fontId="2"/>
  </si>
  <si>
    <r>
      <t>Regardless of the values of V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, V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, I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or I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, use the voltage value V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and current value l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for t=t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, </t>
    </r>
    <phoneticPr fontId="2"/>
  </si>
  <si>
    <r>
      <t xml:space="preserve"> while for t=t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, the voltage value should be V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and current value should be l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. Input t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- t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in </t>
    </r>
    <r>
      <rPr>
        <sz val="12"/>
        <color theme="1"/>
        <rFont val="ＭＳ ゴシック"/>
        <family val="3"/>
        <charset val="128"/>
      </rPr>
      <t>⊿</t>
    </r>
    <r>
      <rPr>
        <sz val="12"/>
        <color theme="1"/>
        <rFont val="Arial"/>
        <family val="2"/>
      </rPr>
      <t>t.</t>
    </r>
    <phoneticPr fontId="2"/>
  </si>
  <si>
    <t>*1:</t>
    <phoneticPr fontId="2"/>
  </si>
  <si>
    <t>*2:</t>
  </si>
  <si>
    <t>*3:</t>
  </si>
  <si>
    <t>*4:</t>
  </si>
  <si>
    <t>*5:</t>
  </si>
  <si>
    <t>*6:</t>
  </si>
  <si>
    <r>
      <t>To obtain J</t>
    </r>
    <r>
      <rPr>
        <vertAlign val="subscript"/>
        <sz val="12"/>
        <color theme="1"/>
        <rFont val="Arial"/>
        <family val="2"/>
      </rPr>
      <t>ab</t>
    </r>
    <r>
      <rPr>
        <sz val="12"/>
        <color theme="1"/>
        <rFont val="Arial"/>
        <family val="2"/>
      </rPr>
      <t>, use J</t>
    </r>
    <r>
      <rPr>
        <vertAlign val="subscript"/>
        <sz val="12"/>
        <color theme="1"/>
        <rFont val="Arial"/>
        <family val="2"/>
      </rPr>
      <t>ab</t>
    </r>
    <r>
      <rPr>
        <sz val="12"/>
        <color theme="1"/>
        <rFont val="Arial"/>
        <family val="2"/>
      </rPr>
      <t xml:space="preserve"> = {V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* (2I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+ I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) + V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* (I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+ 2I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)} * </t>
    </r>
    <r>
      <rPr>
        <sz val="12"/>
        <color theme="1"/>
        <rFont val="ＭＳ ゴシック"/>
        <family val="3"/>
        <charset val="128"/>
      </rPr>
      <t>⊿</t>
    </r>
    <r>
      <rPr>
        <sz val="12"/>
        <color theme="1"/>
        <rFont val="Arial"/>
        <family val="2"/>
      </rPr>
      <t>t/6.</t>
    </r>
  </si>
  <si>
    <r>
      <t>To obtain P</t>
    </r>
    <r>
      <rPr>
        <vertAlign val="subscript"/>
        <sz val="12"/>
        <color theme="1"/>
        <rFont val="Arial"/>
        <family val="2"/>
      </rPr>
      <t>ab</t>
    </r>
    <r>
      <rPr>
        <sz val="12"/>
        <color theme="1"/>
        <rFont val="Arial"/>
        <family val="2"/>
      </rPr>
      <t>, use P</t>
    </r>
    <r>
      <rPr>
        <vertAlign val="subscript"/>
        <sz val="12"/>
        <color theme="1"/>
        <rFont val="Arial"/>
        <family val="2"/>
      </rPr>
      <t>ab</t>
    </r>
    <r>
      <rPr>
        <sz val="12"/>
        <color theme="1"/>
        <rFont val="Arial"/>
        <family val="2"/>
      </rPr>
      <t xml:space="preserve"> = J</t>
    </r>
    <r>
      <rPr>
        <vertAlign val="subscript"/>
        <sz val="12"/>
        <color theme="1"/>
        <rFont val="Arial"/>
        <family val="2"/>
      </rPr>
      <t>ab</t>
    </r>
    <r>
      <rPr>
        <sz val="12"/>
        <color theme="1"/>
        <rFont val="Arial"/>
        <family val="2"/>
      </rPr>
      <t>/T.</t>
    </r>
  </si>
  <si>
    <r>
      <t>V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 xml:space="preserve"> is a product of R</t>
    </r>
    <r>
      <rPr>
        <vertAlign val="subscript"/>
        <sz val="12"/>
        <color theme="1"/>
        <rFont val="Arial"/>
        <family val="2"/>
      </rPr>
      <t>ds(on)</t>
    </r>
    <r>
      <rPr>
        <sz val="12"/>
        <color theme="1"/>
        <rFont val="Arial"/>
        <family val="2"/>
      </rPr>
      <t xml:space="preserve"> in the cell C4 and I</t>
    </r>
    <r>
      <rPr>
        <vertAlign val="subscript"/>
        <sz val="12"/>
        <color theme="1"/>
        <rFont val="Arial"/>
        <family val="2"/>
      </rPr>
      <t>a</t>
    </r>
    <r>
      <rPr>
        <sz val="12"/>
        <color theme="1"/>
        <rFont val="Arial"/>
        <family val="2"/>
      </rPr>
      <t>.</t>
    </r>
  </si>
  <si>
    <r>
      <t>V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 xml:space="preserve"> is a product of R</t>
    </r>
    <r>
      <rPr>
        <vertAlign val="subscript"/>
        <sz val="12"/>
        <color theme="1"/>
        <rFont val="Arial"/>
        <family val="2"/>
      </rPr>
      <t>ds(on)</t>
    </r>
    <r>
      <rPr>
        <sz val="12"/>
        <color theme="1"/>
        <rFont val="Arial"/>
        <family val="2"/>
      </rPr>
      <t xml:space="preserve"> in the cell C4 and I</t>
    </r>
    <r>
      <rPr>
        <vertAlign val="subscript"/>
        <sz val="12"/>
        <color theme="1"/>
        <rFont val="Arial"/>
        <family val="2"/>
      </rPr>
      <t>b</t>
    </r>
    <r>
      <rPr>
        <sz val="12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</si>
</sst>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 "/>
    <numFmt numFmtId="177" formatCode="0.0_ "/>
    <numFmt numFmtId="178" formatCode="0.00_ "/>
    <numFmt numFmtId="179" formatCode="#,##0;\-#,##0;&quot;-&quot;"/>
    <numFmt numFmtId="180" formatCode="0.00&quot;W&quot;"/>
    <numFmt numFmtId="181" formatCode="&quot;Fsw=&quot;0.0&quot;kHz&quot;"/>
    <numFmt numFmtId="182" formatCode="0.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Arial"/>
      <family val="2"/>
    </font>
    <font>
      <sz val="9"/>
      <color indexed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vertAlign val="subscript"/>
      <sz val="8"/>
      <name val="Arial"/>
      <family val="2"/>
    </font>
    <font>
      <vertAlign val="subscript"/>
      <sz val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2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4" fillId="0" borderId="0"/>
    <xf numFmtId="0" fontId="1" fillId="2" borderId="0" applyNumberFormat="0" applyFont="0" applyBorder="0" applyAlignment="0" applyProtection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/>
    <xf numFmtId="179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4" fillId="0" borderId="0"/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23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4" fillId="5" borderId="0" applyNumberFormat="0" applyBorder="0" applyAlignment="0" applyProtection="0">
      <alignment vertical="center"/>
    </xf>
  </cellStyleXfs>
  <cellXfs count="111">
    <xf numFmtId="0" fontId="0" fillId="0" borderId="0" xfId="0"/>
    <xf numFmtId="0" fontId="25" fillId="0" borderId="0" xfId="48" applyFont="1" applyFill="1">
      <alignment vertical="center"/>
    </xf>
    <xf numFmtId="0" fontId="26" fillId="0" borderId="0" xfId="48" applyFont="1" applyFill="1">
      <alignment vertical="center"/>
    </xf>
    <xf numFmtId="0" fontId="25" fillId="0" borderId="15" xfId="49" applyFont="1" applyFill="1" applyBorder="1" applyAlignment="1">
      <alignment horizontal="center" vertical="center"/>
    </xf>
    <xf numFmtId="0" fontId="25" fillId="0" borderId="34" xfId="49" applyFont="1" applyFill="1" applyBorder="1" applyAlignment="1">
      <alignment horizontal="center" vertical="center"/>
    </xf>
    <xf numFmtId="0" fontId="27" fillId="0" borderId="0" xfId="48" applyFont="1" applyFill="1">
      <alignment vertical="center"/>
    </xf>
    <xf numFmtId="0" fontId="25" fillId="0" borderId="22" xfId="49" applyFont="1" applyFill="1" applyBorder="1" applyAlignment="1">
      <alignment vertical="center"/>
    </xf>
    <xf numFmtId="0" fontId="25" fillId="0" borderId="27" xfId="50" applyFont="1" applyFill="1" applyBorder="1" applyAlignment="1">
      <alignment vertical="center"/>
    </xf>
    <xf numFmtId="0" fontId="25" fillId="0" borderId="28" xfId="50" applyFont="1" applyFill="1" applyBorder="1" applyAlignment="1">
      <alignment vertical="center"/>
    </xf>
    <xf numFmtId="0" fontId="25" fillId="0" borderId="29" xfId="50" applyFont="1" applyFill="1" applyBorder="1" applyAlignment="1">
      <alignment vertical="center"/>
    </xf>
    <xf numFmtId="176" fontId="25" fillId="0" borderId="12" xfId="49" applyNumberFormat="1" applyFont="1" applyFill="1" applyBorder="1" applyAlignment="1">
      <alignment horizontal="center" vertical="center"/>
    </xf>
    <xf numFmtId="0" fontId="25" fillId="0" borderId="12" xfId="48" applyNumberFormat="1" applyFont="1" applyFill="1" applyBorder="1" applyAlignment="1" applyProtection="1">
      <alignment horizontal="center" vertical="center"/>
      <protection locked="0"/>
    </xf>
    <xf numFmtId="180" fontId="25" fillId="0" borderId="12" xfId="48" applyNumberFormat="1" applyFont="1" applyFill="1" applyBorder="1" applyAlignment="1">
      <alignment horizontal="center" vertical="center"/>
    </xf>
    <xf numFmtId="0" fontId="25" fillId="0" borderId="22" xfId="49" applyFont="1" applyFill="1" applyBorder="1" applyAlignment="1">
      <alignment horizontal="center" vertical="center"/>
    </xf>
    <xf numFmtId="0" fontId="25" fillId="0" borderId="30" xfId="49" applyFont="1" applyFill="1" applyBorder="1" applyAlignment="1">
      <alignment horizontal="center" vertical="center"/>
    </xf>
    <xf numFmtId="178" fontId="25" fillId="0" borderId="23" xfId="49" applyNumberFormat="1" applyFont="1" applyFill="1" applyBorder="1" applyAlignment="1">
      <alignment horizontal="center" vertical="center"/>
    </xf>
    <xf numFmtId="0" fontId="25" fillId="0" borderId="16" xfId="49" applyFont="1" applyFill="1" applyBorder="1" applyAlignment="1">
      <alignment horizontal="center" vertical="center"/>
    </xf>
    <xf numFmtId="181" fontId="25" fillId="0" borderId="0" xfId="48" applyNumberFormat="1" applyFont="1" applyFill="1" applyAlignment="1">
      <alignment horizontal="left" vertical="center" shrinkToFit="1"/>
    </xf>
    <xf numFmtId="0" fontId="26" fillId="0" borderId="0" xfId="48" applyFont="1" applyFill="1" applyAlignment="1">
      <alignment vertical="center" shrinkToFit="1"/>
    </xf>
    <xf numFmtId="0" fontId="25" fillId="0" borderId="12" xfId="49" applyFont="1" applyFill="1" applyBorder="1" applyAlignment="1">
      <alignment horizontal="right" vertical="center" shrinkToFit="1"/>
    </xf>
    <xf numFmtId="0" fontId="25" fillId="0" borderId="12" xfId="50" applyFont="1" applyFill="1" applyBorder="1" applyAlignment="1">
      <alignment horizontal="right" vertical="center" shrinkToFit="1"/>
    </xf>
    <xf numFmtId="0" fontId="25" fillId="0" borderId="12" xfId="48" applyFont="1" applyFill="1" applyBorder="1" applyAlignment="1">
      <alignment horizontal="right" vertical="center" shrinkToFit="1"/>
    </xf>
    <xf numFmtId="0" fontId="25" fillId="0" borderId="12" xfId="48" applyFont="1" applyFill="1" applyBorder="1" applyAlignment="1">
      <alignment horizontal="center" vertical="center" shrinkToFit="1"/>
    </xf>
    <xf numFmtId="0" fontId="25" fillId="0" borderId="0" xfId="48" applyFont="1" applyFill="1" applyAlignment="1">
      <alignment shrinkToFit="1"/>
    </xf>
    <xf numFmtId="0" fontId="25" fillId="0" borderId="0" xfId="48" applyFont="1" applyFill="1" applyAlignment="1"/>
    <xf numFmtId="0" fontId="25" fillId="0" borderId="38" xfId="48" applyFont="1" applyFill="1" applyBorder="1" applyAlignment="1">
      <alignment horizontal="right" vertical="center" shrinkToFit="1"/>
    </xf>
    <xf numFmtId="178" fontId="25" fillId="0" borderId="16" xfId="48" applyNumberFormat="1" applyFont="1" applyFill="1" applyBorder="1" applyAlignment="1" applyProtection="1">
      <alignment horizontal="center" vertical="center" shrinkToFit="1"/>
    </xf>
    <xf numFmtId="178" fontId="25" fillId="0" borderId="19" xfId="48" applyNumberFormat="1" applyFont="1" applyFill="1" applyBorder="1" applyAlignment="1" applyProtection="1">
      <alignment horizontal="center" vertical="center" shrinkToFit="1"/>
    </xf>
    <xf numFmtId="178" fontId="25" fillId="0" borderId="20" xfId="48" applyNumberFormat="1" applyFont="1" applyFill="1" applyBorder="1" applyAlignment="1" applyProtection="1">
      <alignment horizontal="center" vertical="center" shrinkToFit="1"/>
    </xf>
    <xf numFmtId="178" fontId="25" fillId="0" borderId="21" xfId="48" applyNumberFormat="1" applyFont="1" applyFill="1" applyBorder="1" applyAlignment="1" applyProtection="1">
      <alignment horizontal="center" vertical="center" shrinkToFit="1"/>
    </xf>
    <xf numFmtId="178" fontId="25" fillId="0" borderId="30" xfId="49" applyNumberFormat="1" applyFont="1" applyFill="1" applyBorder="1" applyAlignment="1" applyProtection="1">
      <alignment horizontal="center" vertical="center" shrinkToFit="1"/>
    </xf>
    <xf numFmtId="178" fontId="25" fillId="0" borderId="31" xfId="49" applyNumberFormat="1" applyFont="1" applyFill="1" applyBorder="1" applyAlignment="1" applyProtection="1">
      <alignment horizontal="center" vertical="center" shrinkToFit="1"/>
    </xf>
    <xf numFmtId="178" fontId="25" fillId="0" borderId="32" xfId="49" applyNumberFormat="1" applyFont="1" applyFill="1" applyBorder="1" applyAlignment="1" applyProtection="1">
      <alignment horizontal="center" vertical="center" shrinkToFit="1"/>
    </xf>
    <xf numFmtId="178" fontId="25" fillId="0" borderId="32" xfId="48" applyNumberFormat="1" applyFont="1" applyFill="1" applyBorder="1" applyAlignment="1" applyProtection="1">
      <alignment horizontal="center" vertical="center" shrinkToFit="1"/>
    </xf>
    <xf numFmtId="178" fontId="25" fillId="0" borderId="33" xfId="48" applyNumberFormat="1" applyFont="1" applyFill="1" applyBorder="1" applyAlignment="1" applyProtection="1">
      <alignment horizontal="center" vertical="center" shrinkToFit="1"/>
    </xf>
    <xf numFmtId="178" fontId="25" fillId="0" borderId="33" xfId="49" applyNumberFormat="1" applyFont="1" applyFill="1" applyBorder="1" applyAlignment="1" applyProtection="1">
      <alignment horizontal="center" vertical="center" shrinkToFit="1"/>
    </xf>
    <xf numFmtId="0" fontId="25" fillId="0" borderId="15" xfId="49" applyFont="1" applyFill="1" applyBorder="1" applyAlignment="1" applyProtection="1">
      <alignment horizontal="center" vertical="center" shrinkToFit="1"/>
    </xf>
    <xf numFmtId="177" fontId="25" fillId="0" borderId="17" xfId="48" applyNumberFormat="1" applyFont="1" applyFill="1" applyBorder="1" applyAlignment="1" applyProtection="1">
      <alignment horizontal="center" vertical="center" shrinkToFit="1"/>
    </xf>
    <xf numFmtId="177" fontId="25" fillId="0" borderId="12" xfId="48" applyNumberFormat="1" applyFont="1" applyFill="1" applyBorder="1" applyAlignment="1" applyProtection="1">
      <alignment horizontal="center" vertical="center" shrinkToFit="1"/>
    </xf>
    <xf numFmtId="177" fontId="25" fillId="0" borderId="18" xfId="48" applyNumberFormat="1" applyFont="1" applyFill="1" applyBorder="1" applyAlignment="1" applyProtection="1">
      <alignment horizontal="center" vertical="center" shrinkToFit="1"/>
    </xf>
    <xf numFmtId="177" fontId="25" fillId="0" borderId="17" xfId="49" applyNumberFormat="1" applyFont="1" applyFill="1" applyBorder="1" applyAlignment="1" applyProtection="1">
      <alignment horizontal="center" vertical="center" shrinkToFit="1"/>
    </xf>
    <xf numFmtId="177" fontId="25" fillId="0" borderId="12" xfId="49" applyNumberFormat="1" applyFont="1" applyFill="1" applyBorder="1" applyAlignment="1" applyProtection="1">
      <alignment horizontal="center" vertical="center" shrinkToFit="1"/>
    </xf>
    <xf numFmtId="177" fontId="25" fillId="0" borderId="18" xfId="49" applyNumberFormat="1" applyFont="1" applyFill="1" applyBorder="1" applyAlignment="1" applyProtection="1">
      <alignment horizontal="center" vertical="center" shrinkToFit="1"/>
    </xf>
    <xf numFmtId="0" fontId="25" fillId="0" borderId="34" xfId="49" applyFont="1" applyFill="1" applyBorder="1" applyAlignment="1" applyProtection="1">
      <alignment horizontal="center" vertical="center" shrinkToFit="1"/>
    </xf>
    <xf numFmtId="177" fontId="25" fillId="0" borderId="35" xfId="48" applyNumberFormat="1" applyFont="1" applyFill="1" applyBorder="1" applyAlignment="1" applyProtection="1">
      <alignment horizontal="center" vertical="center" shrinkToFit="1"/>
    </xf>
    <xf numFmtId="177" fontId="25" fillId="0" borderId="36" xfId="48" applyNumberFormat="1" applyFont="1" applyFill="1" applyBorder="1" applyAlignment="1" applyProtection="1">
      <alignment horizontal="center" vertical="center" shrinkToFit="1"/>
    </xf>
    <xf numFmtId="177" fontId="25" fillId="0" borderId="37" xfId="48" applyNumberFormat="1" applyFont="1" applyFill="1" applyBorder="1" applyAlignment="1" applyProtection="1">
      <alignment horizontal="center" vertical="center" shrinkToFit="1"/>
    </xf>
    <xf numFmtId="177" fontId="25" fillId="0" borderId="35" xfId="49" applyNumberFormat="1" applyFont="1" applyFill="1" applyBorder="1" applyAlignment="1" applyProtection="1">
      <alignment horizontal="center" vertical="center" shrinkToFit="1"/>
    </xf>
    <xf numFmtId="177" fontId="25" fillId="0" borderId="36" xfId="49" applyNumberFormat="1" applyFont="1" applyFill="1" applyBorder="1" applyAlignment="1" applyProtection="1">
      <alignment horizontal="center" vertical="center" shrinkToFit="1"/>
    </xf>
    <xf numFmtId="177" fontId="25" fillId="0" borderId="37" xfId="49" applyNumberFormat="1" applyFont="1" applyFill="1" applyBorder="1" applyAlignment="1" applyProtection="1">
      <alignment horizontal="center" vertical="center" shrinkToFit="1"/>
    </xf>
    <xf numFmtId="178" fontId="25" fillId="0" borderId="23" xfId="48" applyNumberFormat="1" applyFont="1" applyFill="1" applyBorder="1" applyAlignment="1" applyProtection="1">
      <alignment horizontal="center" vertical="center" shrinkToFit="1"/>
    </xf>
    <xf numFmtId="178" fontId="25" fillId="0" borderId="24" xfId="48" applyNumberFormat="1" applyFont="1" applyFill="1" applyBorder="1" applyAlignment="1" applyProtection="1">
      <alignment horizontal="center" vertical="center" shrinkToFit="1"/>
    </xf>
    <xf numFmtId="178" fontId="25" fillId="0" borderId="25" xfId="48" applyNumberFormat="1" applyFont="1" applyFill="1" applyBorder="1" applyAlignment="1" applyProtection="1">
      <alignment horizontal="center" vertical="center" shrinkToFit="1"/>
    </xf>
    <xf numFmtId="178" fontId="25" fillId="0" borderId="26" xfId="48" applyNumberFormat="1" applyFont="1" applyFill="1" applyBorder="1" applyAlignment="1" applyProtection="1">
      <alignment horizontal="center" vertical="center" shrinkToFit="1"/>
    </xf>
    <xf numFmtId="0" fontId="25" fillId="0" borderId="13" xfId="48" applyFont="1" applyFill="1" applyBorder="1">
      <alignment vertical="center"/>
    </xf>
    <xf numFmtId="0" fontId="25" fillId="0" borderId="14" xfId="48" quotePrefix="1" applyFont="1" applyFill="1" applyBorder="1" applyAlignment="1">
      <alignment horizontal="right" vertical="center" shrinkToFit="1"/>
    </xf>
    <xf numFmtId="0" fontId="31" fillId="0" borderId="0" xfId="48" applyFont="1" applyFill="1" applyAlignment="1">
      <alignment vertical="center" shrinkToFit="1"/>
    </xf>
    <xf numFmtId="0" fontId="31" fillId="0" borderId="0" xfId="48" applyFont="1" applyFill="1">
      <alignment vertical="center"/>
    </xf>
    <xf numFmtId="0" fontId="32" fillId="0" borderId="0" xfId="48" applyFont="1" applyFill="1">
      <alignment vertical="center"/>
    </xf>
    <xf numFmtId="178" fontId="25" fillId="0" borderId="39" xfId="49" applyNumberFormat="1" applyFont="1" applyFill="1" applyBorder="1" applyAlignment="1" applyProtection="1">
      <alignment horizontal="center" vertical="center" shrinkToFit="1"/>
    </xf>
    <xf numFmtId="178" fontId="25" fillId="0" borderId="42" xfId="48" applyNumberFormat="1" applyFont="1" applyFill="1" applyBorder="1" applyAlignment="1" applyProtection="1">
      <alignment horizontal="center" vertical="center" shrinkToFit="1"/>
    </xf>
    <xf numFmtId="177" fontId="25" fillId="0" borderId="43" xfId="48" applyNumberFormat="1" applyFont="1" applyFill="1" applyBorder="1" applyAlignment="1" applyProtection="1">
      <alignment horizontal="center" vertical="center" shrinkToFit="1"/>
    </xf>
    <xf numFmtId="182" fontId="25" fillId="0" borderId="17" xfId="49" applyNumberFormat="1" applyFont="1" applyFill="1" applyBorder="1" applyAlignment="1" applyProtection="1">
      <alignment horizontal="center" vertical="center" shrinkToFit="1"/>
    </xf>
    <xf numFmtId="182" fontId="25" fillId="0" borderId="12" xfId="49" applyNumberFormat="1" applyFont="1" applyFill="1" applyBorder="1" applyAlignment="1" applyProtection="1">
      <alignment horizontal="center" vertical="center" shrinkToFit="1"/>
    </xf>
    <xf numFmtId="182" fontId="25" fillId="0" borderId="18" xfId="49" applyNumberFormat="1" applyFont="1" applyFill="1" applyBorder="1" applyAlignment="1" applyProtection="1">
      <alignment horizontal="center" vertical="center" shrinkToFit="1"/>
    </xf>
    <xf numFmtId="182" fontId="25" fillId="0" borderId="35" xfId="49" applyNumberFormat="1" applyFont="1" applyFill="1" applyBorder="1" applyAlignment="1" applyProtection="1">
      <alignment horizontal="center" vertical="center" shrinkToFit="1"/>
    </xf>
    <xf numFmtId="182" fontId="25" fillId="0" borderId="36" xfId="49" applyNumberFormat="1" applyFont="1" applyFill="1" applyBorder="1" applyAlignment="1" applyProtection="1">
      <alignment horizontal="center" vertical="center" shrinkToFit="1"/>
    </xf>
    <xf numFmtId="182" fontId="25" fillId="0" borderId="37" xfId="49" applyNumberFormat="1" applyFont="1" applyFill="1" applyBorder="1" applyAlignment="1" applyProtection="1">
      <alignment horizontal="center" vertical="center" shrinkToFit="1"/>
    </xf>
    <xf numFmtId="182" fontId="25" fillId="0" borderId="15" xfId="49" applyNumberFormat="1" applyFont="1" applyFill="1" applyBorder="1" applyAlignment="1" applyProtection="1">
      <alignment horizontal="center" vertical="center" shrinkToFit="1"/>
    </xf>
    <xf numFmtId="182" fontId="25" fillId="0" borderId="40" xfId="49" applyNumberFormat="1" applyFont="1" applyFill="1" applyBorder="1" applyAlignment="1" applyProtection="1">
      <alignment horizontal="center" vertical="center" shrinkToFit="1"/>
    </xf>
    <xf numFmtId="182" fontId="25" fillId="0" borderId="34" xfId="49" applyNumberFormat="1" applyFont="1" applyFill="1" applyBorder="1" applyAlignment="1" applyProtection="1">
      <alignment horizontal="center" vertical="center" shrinkToFit="1"/>
    </xf>
    <xf numFmtId="182" fontId="25" fillId="0" borderId="41" xfId="49" applyNumberFormat="1" applyFont="1" applyFill="1" applyBorder="1" applyAlignment="1" applyProtection="1">
      <alignment horizontal="center" vertical="center" shrinkToFit="1"/>
    </xf>
    <xf numFmtId="182" fontId="25" fillId="0" borderId="43" xfId="49" applyNumberFormat="1" applyFont="1" applyFill="1" applyBorder="1" applyAlignment="1" applyProtection="1">
      <alignment horizontal="center" vertical="center" shrinkToFit="1"/>
    </xf>
    <xf numFmtId="182" fontId="25" fillId="0" borderId="44" xfId="49" applyNumberFormat="1" applyFont="1" applyFill="1" applyBorder="1" applyAlignment="1" applyProtection="1">
      <alignment horizontal="center" vertical="center" shrinkToFit="1"/>
    </xf>
    <xf numFmtId="0" fontId="33" fillId="0" borderId="0" xfId="48" applyFont="1" applyFill="1">
      <alignment vertical="center"/>
    </xf>
    <xf numFmtId="0" fontId="33" fillId="0" borderId="0" xfId="48" applyFont="1" applyFill="1" applyAlignment="1">
      <alignment horizontal="right" vertical="center"/>
    </xf>
    <xf numFmtId="0" fontId="33" fillId="0" borderId="0" xfId="48" applyFont="1" applyFill="1" applyAlignment="1">
      <alignment vertical="center"/>
    </xf>
    <xf numFmtId="178" fontId="25" fillId="0" borderId="30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1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2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2" xfId="48" applyNumberFormat="1" applyFont="1" applyFill="1" applyBorder="1" applyAlignment="1" applyProtection="1">
      <alignment horizontal="center" vertical="center" shrinkToFit="1"/>
      <protection locked="0"/>
    </xf>
    <xf numFmtId="178" fontId="25" fillId="0" borderId="33" xfId="48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49" applyFont="1" applyFill="1" applyBorder="1" applyAlignment="1" applyProtection="1">
      <alignment horizontal="center" vertical="center" shrinkToFit="1"/>
      <protection locked="0"/>
    </xf>
    <xf numFmtId="177" fontId="25" fillId="0" borderId="17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12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18" xfId="48" applyNumberFormat="1" applyFont="1" applyFill="1" applyBorder="1" applyAlignment="1" applyProtection="1">
      <alignment horizontal="center" vertical="center" shrinkToFit="1"/>
      <protection locked="0"/>
    </xf>
    <xf numFmtId="0" fontId="25" fillId="0" borderId="34" xfId="49" applyFont="1" applyFill="1" applyBorder="1" applyAlignment="1" applyProtection="1">
      <alignment horizontal="center" vertical="center" shrinkToFit="1"/>
      <protection locked="0"/>
    </xf>
    <xf numFmtId="177" fontId="25" fillId="0" borderId="35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36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37" xfId="48" applyNumberFormat="1" applyFont="1" applyFill="1" applyBorder="1" applyAlignment="1" applyProtection="1">
      <alignment horizontal="center" vertical="center" shrinkToFit="1"/>
      <protection locked="0"/>
    </xf>
    <xf numFmtId="177" fontId="25" fillId="0" borderId="17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35" xfId="49" applyNumberFormat="1" applyFont="1" applyFill="1" applyBorder="1" applyAlignment="1" applyProtection="1">
      <alignment horizontal="center" vertical="center" shrinkToFit="1"/>
      <protection locked="0"/>
    </xf>
    <xf numFmtId="178" fontId="25" fillId="0" borderId="33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12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18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36" xfId="49" applyNumberFormat="1" applyFont="1" applyFill="1" applyBorder="1" applyAlignment="1" applyProtection="1">
      <alignment horizontal="center" vertical="center" shrinkToFit="1"/>
      <protection locked="0"/>
    </xf>
    <xf numFmtId="177" fontId="25" fillId="0" borderId="37" xfId="49" applyNumberFormat="1" applyFont="1" applyFill="1" applyBorder="1" applyAlignment="1" applyProtection="1">
      <alignment horizontal="center" vertical="center" shrinkToFit="1"/>
      <protection locked="0"/>
    </xf>
    <xf numFmtId="0" fontId="25" fillId="0" borderId="12" xfId="48" applyFont="1" applyFill="1" applyBorder="1" applyAlignment="1" applyProtection="1">
      <alignment horizontal="center" vertical="center" shrinkToFit="1"/>
      <protection locked="0"/>
    </xf>
    <xf numFmtId="176" fontId="25" fillId="0" borderId="12" xfId="49" applyNumberFormat="1" applyFont="1" applyFill="1" applyBorder="1" applyAlignment="1" applyProtection="1">
      <alignment horizontal="center" vertical="center"/>
      <protection locked="0"/>
    </xf>
    <xf numFmtId="180" fontId="25" fillId="0" borderId="12" xfId="48" applyNumberFormat="1" applyFont="1" applyFill="1" applyBorder="1" applyAlignment="1" applyProtection="1">
      <alignment horizontal="center" vertical="center"/>
      <protection hidden="1"/>
    </xf>
    <xf numFmtId="178" fontId="25" fillId="0" borderId="23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4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5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6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16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19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0" xfId="48" applyNumberFormat="1" applyFont="1" applyFill="1" applyBorder="1" applyAlignment="1" applyProtection="1">
      <alignment horizontal="center" vertical="center" shrinkToFit="1"/>
      <protection hidden="1"/>
    </xf>
    <xf numFmtId="178" fontId="25" fillId="0" borderId="21" xfId="48" applyNumberFormat="1" applyFont="1" applyFill="1" applyBorder="1" applyAlignment="1" applyProtection="1">
      <alignment horizontal="center" vertical="center" shrinkToFit="1"/>
      <protection hidden="1"/>
    </xf>
    <xf numFmtId="177" fontId="25" fillId="0" borderId="17" xfId="48" applyNumberFormat="1" applyFont="1" applyFill="1" applyBorder="1" applyAlignment="1" applyProtection="1">
      <alignment horizontal="center" vertical="center" shrinkToFit="1"/>
      <protection hidden="1"/>
    </xf>
    <xf numFmtId="177" fontId="25" fillId="0" borderId="12" xfId="48" applyNumberFormat="1" applyFont="1" applyFill="1" applyBorder="1" applyAlignment="1" applyProtection="1">
      <alignment horizontal="center" vertical="center" shrinkToFit="1"/>
      <protection hidden="1"/>
    </xf>
    <xf numFmtId="177" fontId="25" fillId="0" borderId="18" xfId="48" applyNumberFormat="1" applyFont="1" applyFill="1" applyBorder="1" applyAlignment="1" applyProtection="1">
      <alignment horizontal="center" vertical="center" shrinkToFit="1"/>
      <protection hidden="1"/>
    </xf>
  </cellXfs>
  <cellStyles count="52">
    <cellStyle name="_x001e_" xfId="1"/>
    <cellStyle name="@ET_Style?CF_Style_1" xfId="2"/>
    <cellStyle name="20% - アクセント 1" xfId="3" builtinId="30" customBuiltin="1"/>
    <cellStyle name="20% - アクセント 2" xfId="4" builtinId="34" customBuiltin="1"/>
    <cellStyle name="20% - アクセント 3" xfId="5" builtinId="38" customBuiltin="1"/>
    <cellStyle name="20% - アクセント 4" xfId="6" builtinId="42" customBuiltin="1"/>
    <cellStyle name="20% - アクセント 5" xfId="7" builtinId="46" customBuiltin="1"/>
    <cellStyle name="20% - アクセント 6" xfId="8" builtinId="50" customBuiltin="1"/>
    <cellStyle name="40% - アクセント 1" xfId="9" builtinId="31" customBuiltin="1"/>
    <cellStyle name="40% - アクセント 2" xfId="10" builtinId="35" customBuiltin="1"/>
    <cellStyle name="40% - アクセント 3" xfId="11" builtinId="39" customBuiltin="1"/>
    <cellStyle name="40% - アクセント 4" xfId="12" builtinId="43" customBuiltin="1"/>
    <cellStyle name="40% - アクセント 5" xfId="13" builtinId="47" customBuiltin="1"/>
    <cellStyle name="40% - アクセント 6" xfId="14" builtinId="51" customBuiltin="1"/>
    <cellStyle name="60% - アクセント 1" xfId="15" builtinId="32" customBuiltin="1"/>
    <cellStyle name="60% - アクセント 2" xfId="16" builtinId="36" customBuiltin="1"/>
    <cellStyle name="60% - アクセント 3" xfId="17" builtinId="40" customBuiltin="1"/>
    <cellStyle name="60% - アクセント 4" xfId="18" builtinId="44" customBuiltin="1"/>
    <cellStyle name="60% - アクセント 5" xfId="19" builtinId="48" customBuiltin="1"/>
    <cellStyle name="60% - アクセント 6" xfId="20" builtinId="52" customBuiltin="1"/>
    <cellStyle name="a" xfId="21"/>
    <cellStyle name="Calc Currency (0)" xfId="22"/>
    <cellStyle name="Header1" xfId="23"/>
    <cellStyle name="Header2" xfId="24"/>
    <cellStyle name="Normal_#18-Internet" xfId="25"/>
    <cellStyle name="アクセント 1" xfId="26" builtinId="29" customBuiltin="1"/>
    <cellStyle name="アクセント 2" xfId="27" builtinId="33" customBuiltin="1"/>
    <cellStyle name="アクセント 3" xfId="28" builtinId="37" customBuiltin="1"/>
    <cellStyle name="アクセント 4" xfId="29" builtinId="41" customBuiltin="1"/>
    <cellStyle name="アクセント 5" xfId="30" builtinId="45" customBuiltin="1"/>
    <cellStyle name="アクセント 6" xfId="31" builtinId="49" customBuiltin="1"/>
    <cellStyle name="タイトル" xfId="32" builtinId="15" customBuiltin="1"/>
    <cellStyle name="チェック セル" xfId="33" builtinId="23" customBuiltin="1"/>
    <cellStyle name="どちらでもない" xfId="34" builtinId="28" customBuiltin="1"/>
    <cellStyle name="メモ" xfId="35" builtinId="10" customBuiltin="1"/>
    <cellStyle name="リンク セル" xfId="36" builtinId="24" customBuiltin="1"/>
    <cellStyle name="悪い" xfId="37" builtinId="27" customBuiltin="1"/>
    <cellStyle name="計算" xfId="38" builtinId="22" customBuiltin="1"/>
    <cellStyle name="警告文" xfId="39" builtinId="11" customBuiltin="1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_重ね" xfId="48"/>
    <cellStyle name="標準_重ね_120911_2118_計算経過" xfId="49"/>
    <cellStyle name="標準_評価用シートver7 1550用_検討_2SK3555_ジャンクション温度推定依頼101221" xfId="50"/>
    <cellStyle name="良い" xfId="51" builtinId="26" customBuiltin="1"/>
  </cellStyles>
  <dxfs count="12">
    <dxf>
      <font>
        <strike val="0"/>
        <color theme="0" tint="-0.24994659260841701"/>
      </font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indexed="41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indexed="41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theme="8" tint="0.79998168889431442"/>
        </patternFill>
      </fill>
    </dxf>
    <dxf>
      <font>
        <strike val="0"/>
        <color theme="0" tint="-0.24994659260841701"/>
      </font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mruColors>
      <color rgb="FF808080"/>
      <color rgb="FF777777"/>
      <color rgb="FFFF6600"/>
      <color rgb="FF00B050"/>
      <color rgb="FF0033CC"/>
      <color rgb="FF000000"/>
      <color rgb="FFFF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78441</xdr:colOff>
      <xdr:row>14</xdr:row>
      <xdr:rowOff>156882</xdr:rowOff>
    </xdr:from>
    <xdr:to>
      <xdr:col>19</xdr:col>
      <xdr:colOff>391866</xdr:colOff>
      <xdr:row>46</xdr:row>
      <xdr:rowOff>84880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4941" y="2846294"/>
          <a:ext cx="6431837" cy="4993057"/>
        </a:xfrm>
        <a:prstGeom prst="rect">
          <a:avLst/>
        </a:prstGeom>
      </xdr:spPr>
    </xdr:pic>
    <xdr:clientData/>
  </xdr:twoCellAnchor>
  <xdr:twoCellAnchor>
    <xdr:from>
      <xdr:col>10</xdr:col>
      <xdr:colOff>134471</xdr:colOff>
      <xdr:row>40</xdr:row>
      <xdr:rowOff>145246</xdr:rowOff>
    </xdr:from>
    <xdr:to>
      <xdr:col>19</xdr:col>
      <xdr:colOff>324971</xdr:colOff>
      <xdr:row>46</xdr:row>
      <xdr:rowOff>51289</xdr:rowOff>
    </xdr:to>
    <xdr:sp macro="" textlink="">
      <xdr:nvSpPr>
        <xdr:cNvPr id="4" name="角丸四角形 3"/>
        <xdr:cNvSpPr/>
      </xdr:nvSpPr>
      <xdr:spPr>
        <a:xfrm>
          <a:off x="4809048" y="6365804"/>
          <a:ext cx="4147038" cy="829235"/>
        </a:xfrm>
        <a:prstGeom prst="roundRect">
          <a:avLst/>
        </a:prstGeom>
        <a:noFill/>
        <a:ln w="28575">
          <a:solidFill>
            <a:srgbClr val="FF00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133011</xdr:colOff>
      <xdr:row>39</xdr:row>
      <xdr:rowOff>95249</xdr:rowOff>
    </xdr:from>
    <xdr:to>
      <xdr:col>19</xdr:col>
      <xdr:colOff>323511</xdr:colOff>
      <xdr:row>40</xdr:row>
      <xdr:rowOff>109584</xdr:rowOff>
    </xdr:to>
    <xdr:sp macro="" textlink="">
      <xdr:nvSpPr>
        <xdr:cNvPr id="6" name="角丸四角形 5"/>
        <xdr:cNvSpPr/>
      </xdr:nvSpPr>
      <xdr:spPr>
        <a:xfrm>
          <a:off x="4807588" y="6161941"/>
          <a:ext cx="4147038" cy="168201"/>
        </a:xfrm>
        <a:prstGeom prst="roundRect">
          <a:avLst/>
        </a:prstGeom>
        <a:noFill/>
        <a:ln w="28575">
          <a:solidFill>
            <a:srgbClr val="0033CC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136317</xdr:colOff>
      <xdr:row>38</xdr:row>
      <xdr:rowOff>30264</xdr:rowOff>
    </xdr:from>
    <xdr:to>
      <xdr:col>19</xdr:col>
      <xdr:colOff>326817</xdr:colOff>
      <xdr:row>39</xdr:row>
      <xdr:rowOff>58616</xdr:rowOff>
    </xdr:to>
    <xdr:sp macro="" textlink="">
      <xdr:nvSpPr>
        <xdr:cNvPr id="7" name="角丸四角形 6"/>
        <xdr:cNvSpPr/>
      </xdr:nvSpPr>
      <xdr:spPr>
        <a:xfrm>
          <a:off x="4810894" y="5943091"/>
          <a:ext cx="4147038" cy="182217"/>
        </a:xfrm>
        <a:prstGeom prst="roundRect">
          <a:avLst/>
        </a:prstGeom>
        <a:noFill/>
        <a:ln w="28575">
          <a:solidFill>
            <a:srgbClr val="00B05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324970</xdr:colOff>
      <xdr:row>12</xdr:row>
      <xdr:rowOff>11206</xdr:rowOff>
    </xdr:from>
    <xdr:to>
      <xdr:col>21</xdr:col>
      <xdr:colOff>0</xdr:colOff>
      <xdr:row>40</xdr:row>
      <xdr:rowOff>44827</xdr:rowOff>
    </xdr:to>
    <xdr:cxnSp macro="">
      <xdr:nvCxnSpPr>
        <xdr:cNvPr id="9" name="直線矢印コネクタ 8"/>
        <xdr:cNvCxnSpPr/>
      </xdr:nvCxnSpPr>
      <xdr:spPr>
        <a:xfrm flipV="1">
          <a:off x="8919882" y="1826559"/>
          <a:ext cx="896471" cy="4560797"/>
        </a:xfrm>
        <a:prstGeom prst="straightConnector1">
          <a:avLst/>
        </a:prstGeom>
        <a:ln w="28575">
          <a:solidFill>
            <a:srgbClr val="0033CC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224117</xdr:colOff>
      <xdr:row>12</xdr:row>
      <xdr:rowOff>22412</xdr:rowOff>
    </xdr:from>
    <xdr:to>
      <xdr:col>10</xdr:col>
      <xdr:colOff>387724</xdr:colOff>
      <xdr:row>38</xdr:row>
      <xdr:rowOff>29135</xdr:rowOff>
    </xdr:to>
    <xdr:cxnSp macro="">
      <xdr:nvCxnSpPr>
        <xdr:cNvPr id="10" name="直線矢印コネクタ 9"/>
        <xdr:cNvCxnSpPr/>
      </xdr:nvCxnSpPr>
      <xdr:spPr>
        <a:xfrm flipH="1" flipV="1">
          <a:off x="4448735" y="1837765"/>
          <a:ext cx="600636" cy="4220135"/>
        </a:xfrm>
        <a:prstGeom prst="straightConnector1">
          <a:avLst/>
        </a:prstGeom>
        <a:ln w="28575">
          <a:solidFill>
            <a:srgbClr val="00B05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349623</xdr:colOff>
      <xdr:row>12</xdr:row>
      <xdr:rowOff>33618</xdr:rowOff>
    </xdr:from>
    <xdr:to>
      <xdr:col>27</xdr:col>
      <xdr:colOff>56029</xdr:colOff>
      <xdr:row>43</xdr:row>
      <xdr:rowOff>69478</xdr:rowOff>
    </xdr:to>
    <xdr:cxnSp macro="">
      <xdr:nvCxnSpPr>
        <xdr:cNvPr id="11" name="直線矢印コネクタ 10"/>
        <xdr:cNvCxnSpPr/>
      </xdr:nvCxnSpPr>
      <xdr:spPr>
        <a:xfrm flipV="1">
          <a:off x="8944535" y="1848971"/>
          <a:ext cx="4076700" cy="5033683"/>
        </a:xfrm>
        <a:prstGeom prst="straightConnector1">
          <a:avLst/>
        </a:prstGeom>
        <a:ln w="28575">
          <a:solidFill>
            <a:srgbClr val="FF000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10696</xdr:colOff>
      <xdr:row>7</xdr:row>
      <xdr:rowOff>21980</xdr:rowOff>
    </xdr:from>
    <xdr:to>
      <xdr:col>29</xdr:col>
      <xdr:colOff>409575</xdr:colOff>
      <xdr:row>11</xdr:row>
      <xdr:rowOff>193087</xdr:rowOff>
    </xdr:to>
    <xdr:sp macro="" textlink="">
      <xdr:nvSpPr>
        <xdr:cNvPr id="17" name="角丸四角形 16"/>
        <xdr:cNvSpPr/>
      </xdr:nvSpPr>
      <xdr:spPr>
        <a:xfrm>
          <a:off x="10839888" y="813288"/>
          <a:ext cx="3476187" cy="962414"/>
        </a:xfrm>
        <a:prstGeom prst="roundRect">
          <a:avLst/>
        </a:prstGeom>
        <a:noFill/>
        <a:ln w="28575">
          <a:solidFill>
            <a:srgbClr val="FF00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13138</xdr:colOff>
      <xdr:row>7</xdr:row>
      <xdr:rowOff>26276</xdr:rowOff>
    </xdr:from>
    <xdr:to>
      <xdr:col>21</xdr:col>
      <xdr:colOff>420414</xdr:colOff>
      <xdr:row>11</xdr:row>
      <xdr:rowOff>191454</xdr:rowOff>
    </xdr:to>
    <xdr:sp macro="" textlink="">
      <xdr:nvSpPr>
        <xdr:cNvPr id="18" name="角丸四角形 17"/>
        <xdr:cNvSpPr/>
      </xdr:nvSpPr>
      <xdr:spPr>
        <a:xfrm>
          <a:off x="6444155" y="814552"/>
          <a:ext cx="4368362" cy="953454"/>
        </a:xfrm>
        <a:prstGeom prst="roundRect">
          <a:avLst/>
        </a:prstGeom>
        <a:noFill/>
        <a:ln w="28575">
          <a:solidFill>
            <a:srgbClr val="0033CC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13137</xdr:colOff>
      <xdr:row>7</xdr:row>
      <xdr:rowOff>26276</xdr:rowOff>
    </xdr:from>
    <xdr:to>
      <xdr:col>13</xdr:col>
      <xdr:colOff>426981</xdr:colOff>
      <xdr:row>11</xdr:row>
      <xdr:rowOff>189880</xdr:rowOff>
    </xdr:to>
    <xdr:sp macro="" textlink="">
      <xdr:nvSpPr>
        <xdr:cNvPr id="19" name="角丸四角形 18"/>
        <xdr:cNvSpPr/>
      </xdr:nvSpPr>
      <xdr:spPr>
        <a:xfrm>
          <a:off x="2923189" y="814552"/>
          <a:ext cx="3494689" cy="951880"/>
        </a:xfrm>
        <a:prstGeom prst="roundRect">
          <a:avLst/>
        </a:prstGeom>
        <a:noFill/>
        <a:ln w="28575">
          <a:solidFill>
            <a:srgbClr val="00B05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41673</xdr:colOff>
      <xdr:row>14</xdr:row>
      <xdr:rowOff>160251</xdr:rowOff>
    </xdr:from>
    <xdr:to>
      <xdr:col>9</xdr:col>
      <xdr:colOff>258436</xdr:colOff>
      <xdr:row>16</xdr:row>
      <xdr:rowOff>64783</xdr:rowOff>
    </xdr:to>
    <xdr:sp macro="" textlink="">
      <xdr:nvSpPr>
        <xdr:cNvPr id="25" name="角丸四角形 24"/>
        <xdr:cNvSpPr/>
      </xdr:nvSpPr>
      <xdr:spPr>
        <a:xfrm>
          <a:off x="3829261" y="2849663"/>
          <a:ext cx="653793" cy="263120"/>
        </a:xfrm>
        <a:prstGeom prst="roundRect">
          <a:avLst/>
        </a:prstGeom>
        <a:noFill/>
        <a:ln w="28575">
          <a:solidFill>
            <a:srgbClr val="FF66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663995</xdr:colOff>
      <xdr:row>9</xdr:row>
      <xdr:rowOff>13621</xdr:rowOff>
    </xdr:from>
    <xdr:to>
      <xdr:col>8</xdr:col>
      <xdr:colOff>368570</xdr:colOff>
      <xdr:row>14</xdr:row>
      <xdr:rowOff>160251</xdr:rowOff>
    </xdr:to>
    <xdr:cxnSp macro="">
      <xdr:nvCxnSpPr>
        <xdr:cNvPr id="26" name="直線矢印コネクタ 25"/>
        <xdr:cNvCxnSpPr>
          <a:stCxn id="25" idx="0"/>
        </xdr:cNvCxnSpPr>
      </xdr:nvCxnSpPr>
      <xdr:spPr>
        <a:xfrm flipH="1" flipV="1">
          <a:off x="1616495" y="1694503"/>
          <a:ext cx="2539663" cy="1155160"/>
        </a:xfrm>
        <a:prstGeom prst="straightConnector1">
          <a:avLst/>
        </a:prstGeom>
        <a:ln w="28575">
          <a:solidFill>
            <a:srgbClr val="FF660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22876</xdr:colOff>
      <xdr:row>8</xdr:row>
      <xdr:rowOff>26396</xdr:rowOff>
    </xdr:from>
    <xdr:to>
      <xdr:col>2</xdr:col>
      <xdr:colOff>656897</xdr:colOff>
      <xdr:row>8</xdr:row>
      <xdr:rowOff>183931</xdr:rowOff>
    </xdr:to>
    <xdr:sp macro="" textlink="">
      <xdr:nvSpPr>
        <xdr:cNvPr id="29" name="角丸四角形 28"/>
        <xdr:cNvSpPr/>
      </xdr:nvSpPr>
      <xdr:spPr>
        <a:xfrm>
          <a:off x="968807" y="1011741"/>
          <a:ext cx="634021" cy="157535"/>
        </a:xfrm>
        <a:prstGeom prst="roundRect">
          <a:avLst/>
        </a:prstGeom>
        <a:noFill/>
        <a:ln w="28575">
          <a:solidFill>
            <a:srgbClr val="FF66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22</xdr:col>
      <xdr:colOff>29630</xdr:colOff>
      <xdr:row>17</xdr:row>
      <xdr:rowOff>17695</xdr:rowOff>
    </xdr:from>
    <xdr:ext cx="2581340" cy="507940"/>
    <xdr:sp macro="" textlink="">
      <xdr:nvSpPr>
        <xdr:cNvPr id="30" name="角丸四角形 29"/>
        <xdr:cNvSpPr/>
      </xdr:nvSpPr>
      <xdr:spPr>
        <a:xfrm>
          <a:off x="10809689" y="2751930"/>
          <a:ext cx="2581340" cy="507940"/>
        </a:xfrm>
        <a:prstGeom prst="roundRect">
          <a:avLst/>
        </a:prstGeom>
        <a:solidFill>
          <a:schemeClr val="bg1"/>
        </a:solidFill>
        <a:ln w="28575">
          <a:solidFill>
            <a:srgbClr val="FF00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Turn-OFF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は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区間に分割して各間の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時間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[us]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、電圧値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[V]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、電流値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[A]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を入力。</a:t>
          </a:r>
        </a:p>
      </xdr:txBody>
    </xdr:sp>
    <xdr:clientData/>
  </xdr:oneCellAnchor>
  <xdr:oneCellAnchor>
    <xdr:from>
      <xdr:col>15</xdr:col>
      <xdr:colOff>289809</xdr:colOff>
      <xdr:row>8</xdr:row>
      <xdr:rowOff>78020</xdr:rowOff>
    </xdr:from>
    <xdr:ext cx="2388396" cy="507940"/>
    <xdr:sp macro="" textlink="">
      <xdr:nvSpPr>
        <xdr:cNvPr id="31" name="角丸四角形 30"/>
        <xdr:cNvSpPr/>
      </xdr:nvSpPr>
      <xdr:spPr>
        <a:xfrm>
          <a:off x="7136603" y="1557196"/>
          <a:ext cx="2388396" cy="507940"/>
        </a:xfrm>
        <a:prstGeom prst="roundRect">
          <a:avLst/>
        </a:prstGeom>
        <a:solidFill>
          <a:schemeClr val="bg1"/>
        </a:solidFill>
        <a:ln w="28575">
          <a:solidFill>
            <a:srgbClr val="0033CC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ON-period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は偏極点なしとして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区間の時間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[us]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と電流値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[A]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を入力。</a:t>
          </a:r>
        </a:p>
      </xdr:txBody>
    </xdr:sp>
    <xdr:clientData/>
  </xdr:oneCellAnchor>
  <xdr:oneCellAnchor>
    <xdr:from>
      <xdr:col>7</xdr:col>
      <xdr:colOff>188954</xdr:colOff>
      <xdr:row>8</xdr:row>
      <xdr:rowOff>78022</xdr:rowOff>
    </xdr:from>
    <xdr:ext cx="2029811" cy="507940"/>
    <xdr:sp macro="" textlink="">
      <xdr:nvSpPr>
        <xdr:cNvPr id="32" name="角丸四角形 31"/>
        <xdr:cNvSpPr/>
      </xdr:nvSpPr>
      <xdr:spPr>
        <a:xfrm>
          <a:off x="3539513" y="1086551"/>
          <a:ext cx="2029811" cy="507940"/>
        </a:xfrm>
        <a:prstGeom prst="roundRect">
          <a:avLst/>
        </a:prstGeom>
        <a:solidFill>
          <a:schemeClr val="bg1"/>
        </a:solidFill>
        <a:ln w="28575">
          <a:solidFill>
            <a:srgbClr val="00B05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Turn-ON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損失ないため未入力。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ゼロを入力しても可。</a:t>
          </a:r>
        </a:p>
      </xdr:txBody>
    </xdr:sp>
    <xdr:clientData/>
  </xdr:oneCellAnchor>
  <xdr:oneCellAnchor>
    <xdr:from>
      <xdr:col>6</xdr:col>
      <xdr:colOff>25559</xdr:colOff>
      <xdr:row>12</xdr:row>
      <xdr:rowOff>89516</xdr:rowOff>
    </xdr:from>
    <xdr:ext cx="1207087" cy="305048"/>
    <xdr:sp macro="" textlink="">
      <xdr:nvSpPr>
        <xdr:cNvPr id="33" name="角丸四角形 32"/>
        <xdr:cNvSpPr/>
      </xdr:nvSpPr>
      <xdr:spPr>
        <a:xfrm>
          <a:off x="2939088" y="1904869"/>
          <a:ext cx="1207087" cy="305048"/>
        </a:xfrm>
        <a:prstGeom prst="roundRect">
          <a:avLst/>
        </a:prstGeom>
        <a:solidFill>
          <a:schemeClr val="bg1"/>
        </a:solidFill>
        <a:ln w="28575">
          <a:solidFill>
            <a:srgbClr val="FF6600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周期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[us]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を入力。</a:t>
          </a:r>
        </a:p>
      </xdr:txBody>
    </xdr:sp>
    <xdr:clientData/>
  </xdr:oneCellAnchor>
  <xdr:oneCellAnchor>
    <xdr:from>
      <xdr:col>0</xdr:col>
      <xdr:colOff>124366</xdr:colOff>
      <xdr:row>0</xdr:row>
      <xdr:rowOff>76750</xdr:rowOff>
    </xdr:from>
    <xdr:ext cx="2166019" cy="507940"/>
    <xdr:sp macro="" textlink="">
      <xdr:nvSpPr>
        <xdr:cNvPr id="34" name="角丸四角形 33"/>
        <xdr:cNvSpPr/>
      </xdr:nvSpPr>
      <xdr:spPr>
        <a:xfrm>
          <a:off x="124366" y="76750"/>
          <a:ext cx="2166019" cy="507940"/>
        </a:xfrm>
        <a:prstGeom prst="roundRect">
          <a:avLst/>
        </a:prstGeom>
        <a:solidFill>
          <a:schemeClr val="bg1"/>
        </a:solidFill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使用した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MOSFET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の型式を入力。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未入力でも計算可。</a:t>
          </a:r>
        </a:p>
      </xdr:txBody>
    </xdr:sp>
    <xdr:clientData/>
  </xdr:oneCellAnchor>
  <xdr:oneCellAnchor>
    <xdr:from>
      <xdr:col>5</xdr:col>
      <xdr:colOff>29116</xdr:colOff>
      <xdr:row>1</xdr:row>
      <xdr:rowOff>10075</xdr:rowOff>
    </xdr:from>
    <xdr:ext cx="2485484" cy="710833"/>
    <xdr:sp macro="" textlink="">
      <xdr:nvSpPr>
        <xdr:cNvPr id="35" name="角丸四角形 34"/>
        <xdr:cNvSpPr/>
      </xdr:nvSpPr>
      <xdr:spPr>
        <a:xfrm>
          <a:off x="2496091" y="162475"/>
          <a:ext cx="2485484" cy="710833"/>
        </a:xfrm>
        <a:prstGeom prst="roundRect">
          <a:avLst/>
        </a:prstGeom>
        <a:solidFill>
          <a:schemeClr val="bg1"/>
        </a:solidFill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使用した</a:t>
          </a:r>
          <a:r>
            <a:rPr kumimoji="1" lang="en-US" altLang="ja-JP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MOSFET</a:t>
          </a:r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のオン抵抗を入力。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下のセルに条件を入力。</a:t>
          </a:r>
          <a:endParaRPr kumimoji="1" lang="en-US" altLang="ja-JP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条件は未入力でも計算可。</a:t>
          </a:r>
        </a:p>
      </xdr:txBody>
    </xdr:sp>
    <xdr:clientData/>
  </xdr:oneCellAnchor>
  <xdr:oneCellAnchor>
    <xdr:from>
      <xdr:col>2</xdr:col>
      <xdr:colOff>16019</xdr:colOff>
      <xdr:row>4</xdr:row>
      <xdr:rowOff>14574</xdr:rowOff>
    </xdr:from>
    <xdr:ext cx="647447" cy="169357"/>
    <xdr:sp macro="" textlink="">
      <xdr:nvSpPr>
        <xdr:cNvPr id="36" name="角丸四角形 35"/>
        <xdr:cNvSpPr/>
      </xdr:nvSpPr>
      <xdr:spPr>
        <a:xfrm>
          <a:off x="961950" y="664902"/>
          <a:ext cx="647447" cy="169357"/>
        </a:xfrm>
        <a:prstGeom prst="roundRect">
          <a:avLst/>
        </a:prstGeom>
        <a:noFill/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13638</xdr:colOff>
      <xdr:row>6</xdr:row>
      <xdr:rowOff>18146</xdr:rowOff>
    </xdr:from>
    <xdr:ext cx="643259" cy="362854"/>
    <xdr:sp macro="" textlink="">
      <xdr:nvSpPr>
        <xdr:cNvPr id="37" name="角丸四角形 36"/>
        <xdr:cNvSpPr/>
      </xdr:nvSpPr>
      <xdr:spPr>
        <a:xfrm>
          <a:off x="966138" y="1093911"/>
          <a:ext cx="643259" cy="362854"/>
        </a:xfrm>
        <a:prstGeom prst="roundRect">
          <a:avLst/>
        </a:prstGeom>
        <a:noFill/>
        <a:ln w="28575">
          <a:solidFill>
            <a:srgbClr val="777777">
              <a:alpha val="6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3</xdr:col>
      <xdr:colOff>21981</xdr:colOff>
      <xdr:row>4</xdr:row>
      <xdr:rowOff>117231</xdr:rowOff>
    </xdr:from>
    <xdr:to>
      <xdr:col>5</xdr:col>
      <xdr:colOff>21982</xdr:colOff>
      <xdr:row>6</xdr:row>
      <xdr:rowOff>73269</xdr:rowOff>
    </xdr:to>
    <xdr:cxnSp macro="">
      <xdr:nvCxnSpPr>
        <xdr:cNvPr id="38" name="直線矢印コネクタ 37"/>
        <xdr:cNvCxnSpPr/>
      </xdr:nvCxnSpPr>
      <xdr:spPr>
        <a:xfrm flipH="1">
          <a:off x="1633904" y="776654"/>
          <a:ext cx="864578" cy="351692"/>
        </a:xfrm>
        <a:prstGeom prst="straightConnector1">
          <a:avLst/>
        </a:prstGeom>
        <a:ln w="28575">
          <a:solidFill>
            <a:srgbClr val="80808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21981</xdr:colOff>
      <xdr:row>3</xdr:row>
      <xdr:rowOff>137948</xdr:rowOff>
    </xdr:from>
    <xdr:to>
      <xdr:col>3</xdr:col>
      <xdr:colOff>381000</xdr:colOff>
      <xdr:row>4</xdr:row>
      <xdr:rowOff>51289</xdr:rowOff>
    </xdr:to>
    <xdr:cxnSp macro="">
      <xdr:nvCxnSpPr>
        <xdr:cNvPr id="42" name="直線矢印コネクタ 41"/>
        <xdr:cNvCxnSpPr/>
      </xdr:nvCxnSpPr>
      <xdr:spPr>
        <a:xfrm flipH="1">
          <a:off x="1637947" y="591207"/>
          <a:ext cx="359019" cy="110410"/>
        </a:xfrm>
        <a:prstGeom prst="straightConnector1">
          <a:avLst/>
        </a:prstGeom>
        <a:ln w="28575">
          <a:solidFill>
            <a:srgbClr val="808080">
              <a:alpha val="60000"/>
            </a:srgbClr>
          </a:solidFill>
          <a:tail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285572</xdr:colOff>
      <xdr:row>20</xdr:row>
      <xdr:rowOff>148259</xdr:rowOff>
    </xdr:from>
    <xdr:to>
      <xdr:col>9</xdr:col>
      <xdr:colOff>125384</xdr:colOff>
      <xdr:row>29</xdr:row>
      <xdr:rowOff>52280</xdr:rowOff>
    </xdr:to>
    <xdr:grpSp>
      <xdr:nvGrpSpPr>
        <xdr:cNvPr id="2" name="グループ化 1"/>
        <xdr:cNvGrpSpPr/>
      </xdr:nvGrpSpPr>
      <xdr:grpSpPr>
        <a:xfrm>
          <a:off x="2336248" y="4204788"/>
          <a:ext cx="2013754" cy="1618521"/>
          <a:chOff x="3590626" y="1522528"/>
          <a:chExt cx="2009396" cy="1237521"/>
        </a:xfrm>
      </xdr:grpSpPr>
      <xdr:sp macro="" textlink="">
        <xdr:nvSpPr>
          <xdr:cNvPr id="3" name="テキスト ボックス 18"/>
          <xdr:cNvSpPr txBox="1"/>
        </xdr:nvSpPr>
        <xdr:spPr bwMode="auto">
          <a:xfrm>
            <a:off x="4393283" y="1720668"/>
            <a:ext cx="147476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u="none" strike="noStrike" kern="0" cap="none" spc="0" normalizeH="0" baseline="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V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a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3333CC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grpSp>
        <xdr:nvGrpSpPr>
          <xdr:cNvPr id="4" name="グループ化 3"/>
          <xdr:cNvGrpSpPr/>
        </xdr:nvGrpSpPr>
        <xdr:grpSpPr>
          <a:xfrm>
            <a:off x="3590626" y="1522528"/>
            <a:ext cx="2009396" cy="1047676"/>
            <a:chOff x="274449" y="1799432"/>
            <a:chExt cx="2937188" cy="1325301"/>
          </a:xfrm>
        </xdr:grpSpPr>
        <xdr:grpSp>
          <xdr:nvGrpSpPr>
            <xdr:cNvPr id="11" name="グループ化 10"/>
            <xdr:cNvGrpSpPr/>
          </xdr:nvGrpSpPr>
          <xdr:grpSpPr>
            <a:xfrm>
              <a:off x="274449" y="1799432"/>
              <a:ext cx="2937188" cy="1325301"/>
              <a:chOff x="152984" y="1691749"/>
              <a:chExt cx="2937188" cy="1325301"/>
            </a:xfrm>
          </xdr:grpSpPr>
          <xdr:grpSp>
            <xdr:nvGrpSpPr>
              <xdr:cNvPr id="13" name="グループ化 12"/>
              <xdr:cNvGrpSpPr/>
            </xdr:nvGrpSpPr>
            <xdr:grpSpPr>
              <a:xfrm>
                <a:off x="527582" y="1691749"/>
                <a:ext cx="1982342" cy="1325299"/>
                <a:chOff x="527582" y="1691749"/>
                <a:chExt cx="1982341" cy="1325299"/>
              </a:xfrm>
            </xdr:grpSpPr>
            <xdr:grpSp>
              <xdr:nvGrpSpPr>
                <xdr:cNvPr id="15" name="グループ化 14"/>
                <xdr:cNvGrpSpPr/>
              </xdr:nvGrpSpPr>
              <xdr:grpSpPr>
                <a:xfrm>
                  <a:off x="527582" y="1691749"/>
                  <a:ext cx="1982341" cy="1325299"/>
                  <a:chOff x="958279" y="5287302"/>
                  <a:chExt cx="1557114" cy="931354"/>
                </a:xfrm>
              </xdr:grpSpPr>
              <xdr:grpSp>
                <xdr:nvGrpSpPr>
                  <xdr:cNvPr id="20" name="グループ化 19"/>
                  <xdr:cNvGrpSpPr/>
                </xdr:nvGrpSpPr>
                <xdr:grpSpPr>
                  <a:xfrm>
                    <a:off x="1209688" y="5359306"/>
                    <a:ext cx="1305705" cy="859350"/>
                    <a:chOff x="5640199" y="3324820"/>
                    <a:chExt cx="2233016" cy="859350"/>
                  </a:xfrm>
                </xdr:grpSpPr>
                <xdr:grpSp>
                  <xdr:nvGrpSpPr>
                    <xdr:cNvPr id="22" name="グループ化 21"/>
                    <xdr:cNvGrpSpPr/>
                  </xdr:nvGrpSpPr>
                  <xdr:grpSpPr>
                    <a:xfrm>
                      <a:off x="5640199" y="3409606"/>
                      <a:ext cx="2233016" cy="744411"/>
                      <a:chOff x="6115744" y="5333901"/>
                      <a:chExt cx="2141546" cy="744411"/>
                    </a:xfrm>
                  </xdr:grpSpPr>
                  <xdr:cxnSp macro="">
                    <xdr:nvCxnSpPr>
                      <xdr:cNvPr id="25" name="直線コネクタ 24"/>
                      <xdr:cNvCxnSpPr/>
                    </xdr:nvCxnSpPr>
                    <xdr:spPr bwMode="auto">
                      <a:xfrm flipH="1" flipV="1">
                        <a:off x="6115744" y="5333901"/>
                        <a:ext cx="2056182" cy="744411"/>
                      </a:xfrm>
                      <a:prstGeom prst="line">
                        <a:avLst/>
                      </a:prstGeom>
                      <a:solidFill>
                        <a:srgbClr val="00CC99"/>
                      </a:solidFill>
                      <a:ln w="28575" cap="flat" cmpd="sng" algn="ctr">
                        <a:solidFill>
                          <a:srgbClr val="3333CC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</xdr:spPr>
                  </xdr:cxnSp>
                  <xdr:cxnSp macro="">
                    <xdr:nvCxnSpPr>
                      <xdr:cNvPr id="26" name="直線コネクタ 25"/>
                      <xdr:cNvCxnSpPr/>
                    </xdr:nvCxnSpPr>
                    <xdr:spPr bwMode="auto">
                      <a:xfrm flipV="1">
                        <a:off x="6377149" y="5532702"/>
                        <a:ext cx="1880141" cy="505715"/>
                      </a:xfrm>
                      <a:prstGeom prst="line">
                        <a:avLst/>
                      </a:prstGeom>
                      <a:solidFill>
                        <a:srgbClr val="00CC99"/>
                      </a:solidFill>
                      <a:ln w="28575" cap="flat" cmpd="sng" algn="ctr">
                        <a:solidFill>
                          <a:srgbClr val="FF0000"/>
                        </a:solidFill>
                        <a:prstDash val="solid"/>
                        <a:round/>
                        <a:headEnd type="none" w="med" len="med"/>
                        <a:tailEnd type="none" w="med" len="med"/>
                      </a:ln>
                      <a:effectLst/>
                    </xdr:spPr>
                  </xdr:cxnSp>
                </xdr:grpSp>
                <xdr:cxnSp macro="">
                  <xdr:nvCxnSpPr>
                    <xdr:cNvPr id="23" name="直線コネクタ 22"/>
                    <xdr:cNvCxnSpPr/>
                  </xdr:nvCxnSpPr>
                  <xdr:spPr bwMode="auto">
                    <a:xfrm>
                      <a:off x="7409401" y="3335318"/>
                      <a:ext cx="0" cy="848852"/>
                    </a:xfrm>
                    <a:prstGeom prst="line">
                      <a:avLst/>
                    </a:prstGeom>
                    <a:solidFill>
                      <a:srgbClr val="00CC99"/>
                    </a:solidFill>
                    <a:ln w="12700" cap="flat" cmpd="sng" algn="ctr">
                      <a:solidFill>
                        <a:srgbClr val="000000"/>
                      </a:solidFill>
                      <a:prstDash val="dash"/>
                      <a:round/>
                      <a:headEnd type="none" w="med" len="med"/>
                      <a:tailEnd type="none" w="med" len="med"/>
                    </a:ln>
                    <a:effectLst/>
                  </xdr:spPr>
                </xdr:cxnSp>
                <xdr:cxnSp macro="">
                  <xdr:nvCxnSpPr>
                    <xdr:cNvPr id="24" name="直線コネクタ 23"/>
                    <xdr:cNvCxnSpPr/>
                  </xdr:nvCxnSpPr>
                  <xdr:spPr bwMode="auto">
                    <a:xfrm>
                      <a:off x="6235749" y="3324820"/>
                      <a:ext cx="4901" cy="859350"/>
                    </a:xfrm>
                    <a:prstGeom prst="line">
                      <a:avLst/>
                    </a:prstGeom>
                    <a:solidFill>
                      <a:srgbClr val="00CC99"/>
                    </a:solidFill>
                    <a:ln w="12700" cap="flat" cmpd="sng" algn="ctr">
                      <a:solidFill>
                        <a:srgbClr val="000000"/>
                      </a:solidFill>
                      <a:prstDash val="dash"/>
                      <a:round/>
                      <a:headEnd type="none" w="med" len="med"/>
                      <a:tailEnd type="none" w="med" len="med"/>
                    </a:ln>
                    <a:effectLst/>
                  </xdr:spPr>
                </xdr:cxnSp>
              </xdr:grpSp>
              <xdr:sp macro="" textlink="">
                <xdr:nvSpPr>
                  <xdr:cNvPr id="21" name="テキスト ボックス 36"/>
                  <xdr:cNvSpPr txBox="1"/>
                </xdr:nvSpPr>
                <xdr:spPr bwMode="auto">
                  <a:xfrm>
                    <a:off x="958279" y="5287302"/>
                    <a:ext cx="259515" cy="150483"/>
                  </a:xfrm>
                  <a:prstGeom prst="rect">
                    <a:avLst/>
                  </a:prstGeom>
                  <a:noFill/>
                  <a:ln>
                    <a:noFill/>
                  </a:ln>
                  <a:effectLst/>
                  <a:extLst>
                    <a:ext uri="{909E8E84-426E-40DD-AFC4-6F175D3DCCD1}">
                      <a14:hiddenFill xmlns:a14="http://schemas.microsoft.com/office/drawing/2010/main">
                        <a:solidFill>
                          <a:schemeClr val="accent1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38100" algn="ctr">
                        <a:solidFill>
                          <a:schemeClr val="tx1"/>
                        </a:solidFill>
                        <a:miter lim="800000"/>
                        <a:headEnd/>
                        <a:tailEnd/>
                      </a14:hiddenLine>
                    </a:ext>
                    <a:ext uri="{AF507438-7753-43E0-B8FC-AC1667EBCBE1}">
                      <a14:hiddenEffects xmlns:a14="http://schemas.microsoft.com/office/drawing/2010/main">
                        <a:effectLst>
                          <a:outerShdw dist="35921" dir="2700000" algn="ctr" rotWithShape="0">
                            <a:schemeClr val="bg2"/>
                          </a:outerShdw>
                        </a:effectLst>
                      </a14:hiddenEffects>
                    </a:ext>
                  </a:extLst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n-US"/>
                    </a:defPPr>
                    <a:lvl1pPr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1pPr>
                    <a:lvl2pPr marL="4572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2pPr>
                    <a:lvl3pPr marL="9144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3pPr>
                    <a:lvl4pPr marL="13716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4pPr>
                    <a:lvl5pPr marL="1828800" algn="l" rtl="0" fontAlgn="base">
                      <a:spcBef>
                        <a:spcPct val="0"/>
                      </a:spcBef>
                      <a:spcAft>
                        <a:spcPct val="0"/>
                      </a:spcAft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5pPr>
                    <a:lvl6pPr marL="22860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6pPr>
                    <a:lvl7pPr marL="27432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7pPr>
                    <a:lvl8pPr marL="32004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8pPr>
                    <a:lvl9pPr marL="3657600" algn="l" defTabSz="914400" rtl="0" eaLnBrk="1" latinLnBrk="0" hangingPunct="1">
                      <a:defRPr kumimoji="1" b="1" kern="1200">
                        <a:solidFill>
                          <a:schemeClr val="tx1"/>
                        </a:solidFill>
                        <a:latin typeface="HG丸ｺﾞｼｯｸM-PRO" pitchFamily="50" charset="-128"/>
                        <a:ea typeface="HG丸ｺﾞｼｯｸM-PRO" pitchFamily="50" charset="-128"/>
                        <a:cs typeface="+mn-cs"/>
                      </a:defRPr>
                    </a:lvl9pPr>
                  </a:lstStyle>
                  <a:p>
                    <a:pPr marL="0" marR="0" lvl="0" indent="0" defTabSz="91440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/>
                    </a:pPr>
                    <a:r>
                      <a:rPr kumimoji="0" lang="en-US" altLang="ja-JP" sz="1100" b="0" u="none" strike="noStrike" kern="0" cap="none" spc="0" normalizeH="0" baseline="0">
                        <a:ln>
                          <a:noFill/>
                        </a:ln>
                        <a:solidFill>
                          <a:srgbClr val="3333CC"/>
                        </a:solidFill>
                        <a:effectLst/>
                        <a:uLnTx/>
                        <a:uFillTx/>
                        <a:latin typeface="Arial"/>
                        <a:ea typeface="ＭＳ Ｐゴシック"/>
                        <a:cs typeface="Arial" panose="020B0604020202020204" pitchFamily="34" charset="0"/>
                      </a:rPr>
                      <a:t>V(t)</a:t>
                    </a:r>
                    <a:endParaRPr kumimoji="0" lang="ja-JP" altLang="en-US" sz="1100" b="0" u="none" strike="noStrike" kern="0" cap="none" spc="0" normalizeH="0" baseline="-25000">
                      <a:ln>
                        <a:noFill/>
                      </a:ln>
                      <a:solidFill>
                        <a:srgbClr val="3333CC"/>
                      </a:solidFill>
                      <a:effectLst/>
                      <a:uLnTx/>
                      <a:uFillTx/>
                      <a:latin typeface="Arial"/>
                      <a:ea typeface="ＭＳ Ｐゴシック"/>
                      <a:cs typeface="Arial" panose="020B0604020202020204" pitchFamily="34" charset="0"/>
                    </a:endParaRPr>
                  </a:p>
                </xdr:txBody>
              </xdr:sp>
            </xdr:grpSp>
            <xdr:sp macro="" textlink="">
              <xdr:nvSpPr>
                <xdr:cNvPr id="16" name="円/楕円 15"/>
                <xdr:cNvSpPr/>
              </xdr:nvSpPr>
              <xdr:spPr bwMode="auto">
                <a:xfrm flipV="1">
                  <a:off x="1240936" y="2754681"/>
                  <a:ext cx="103461" cy="92229"/>
                </a:xfrm>
                <a:prstGeom prst="ellipse">
                  <a:avLst/>
                </a:prstGeom>
                <a:solidFill>
                  <a:srgbClr val="FF0000"/>
                </a:solidFill>
                <a:ln w="28575" cap="flat" cmpd="sng" algn="ctr">
                  <a:solidFill>
                    <a:srgbClr val="FF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  <xdr:sp macro="" textlink="">
              <xdr:nvSpPr>
                <xdr:cNvPr id="17" name="円/楕円 16"/>
                <xdr:cNvSpPr/>
              </xdr:nvSpPr>
              <xdr:spPr bwMode="auto">
                <a:xfrm flipV="1">
                  <a:off x="2112905" y="2316070"/>
                  <a:ext cx="90501" cy="88331"/>
                </a:xfrm>
                <a:prstGeom prst="ellipse">
                  <a:avLst/>
                </a:prstGeom>
                <a:solidFill>
                  <a:srgbClr val="FF0000"/>
                </a:solidFill>
                <a:ln w="28575" cap="flat" cmpd="sng" algn="ctr">
                  <a:solidFill>
                    <a:srgbClr val="FF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  <xdr:sp macro="" textlink="">
              <xdr:nvSpPr>
                <xdr:cNvPr id="18" name="円/楕円 17"/>
                <xdr:cNvSpPr/>
              </xdr:nvSpPr>
              <xdr:spPr bwMode="auto">
                <a:xfrm flipV="1">
                  <a:off x="2125379" y="2739809"/>
                  <a:ext cx="90906" cy="93557"/>
                </a:xfrm>
                <a:prstGeom prst="ellipse">
                  <a:avLst/>
                </a:prstGeom>
                <a:solidFill>
                  <a:srgbClr val="3333CC"/>
                </a:solidFill>
                <a:ln w="28575" cap="flat" cmpd="sng" algn="ctr">
                  <a:solidFill>
                    <a:srgbClr val="3333CC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  <xdr:sp macro="" textlink="">
              <xdr:nvSpPr>
                <xdr:cNvPr id="19" name="円/楕円 18"/>
                <xdr:cNvSpPr/>
              </xdr:nvSpPr>
              <xdr:spPr bwMode="auto">
                <a:xfrm flipV="1">
                  <a:off x="1252160" y="2173267"/>
                  <a:ext cx="92237" cy="75442"/>
                </a:xfrm>
                <a:prstGeom prst="ellipse">
                  <a:avLst/>
                </a:prstGeom>
                <a:solidFill>
                  <a:srgbClr val="3333CC"/>
                </a:solidFill>
                <a:ln w="28575" cap="flat" cmpd="sng" algn="ctr">
                  <a:solidFill>
                    <a:srgbClr val="3333CC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xdr:spPr>
              <xdr:txBody>
                <a:bodyPr vert="horz" wrap="square" lIns="91440" tIns="45720" rIns="91440" bIns="45720" numCol="1" rtlCol="0" anchor="ctr" anchorCtr="0" compatLnSpc="1">
                  <a:prstTxWarp prst="textNoShape">
                    <a:avLst/>
                  </a:prstTxWarp>
                </a:bodyPr>
                <a:lstStyle>
                  <a:defPPr>
                    <a:defRPr lang="en-US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5pPr>
                  <a:lvl6pPr marL="22860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6pPr>
                  <a:lvl7pPr marL="27432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7pPr>
                  <a:lvl8pPr marL="32004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8pPr>
                  <a:lvl9pPr marL="3657600" algn="l" defTabSz="914400" rtl="0" eaLnBrk="1" latinLnBrk="0" hangingPunct="1">
                    <a:defRPr kumimoji="1" b="1" kern="1200">
                      <a:solidFill>
                        <a:schemeClr val="tx1"/>
                      </a:solidFill>
                      <a:latin typeface="HG丸ｺﾞｼｯｸM-PRO" pitchFamily="50" charset="-128"/>
                      <a:ea typeface="HG丸ｺﾞｼｯｸM-PRO" pitchFamily="50" charset="-128"/>
                      <a:cs typeface="+mn-cs"/>
                    </a:defRPr>
                  </a:lvl9pPr>
                </a:lstStyle>
                <a:p>
                  <a:pPr marL="0" marR="0" lvl="0" indent="0" algn="ctr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endParaRPr kumimoji="0" lang="ja-JP" altLang="en-US" sz="1800" b="0" i="1" u="none" strike="noStrike" kern="0" cap="none" spc="0" normalizeH="0" baseline="0">
                    <a:ln>
                      <a:noFill/>
                    </a:ln>
                    <a:solidFill>
                      <a:srgbClr val="000000"/>
                    </a:solidFill>
                    <a:effectLst/>
                    <a:uLnTx/>
                    <a:uFillTx/>
                    <a:latin typeface="Arial"/>
                  </a:endParaRPr>
                </a:p>
              </xdr:txBody>
            </xdr:sp>
          </xdr:grpSp>
          <xdr:cxnSp macro="">
            <xdr:nvCxnSpPr>
              <xdr:cNvPr id="14" name="直線矢印コネクタ 13"/>
              <xdr:cNvCxnSpPr/>
            </xdr:nvCxnSpPr>
            <xdr:spPr bwMode="auto">
              <a:xfrm>
                <a:off x="152984" y="3017050"/>
                <a:ext cx="2937188" cy="0"/>
              </a:xfrm>
              <a:prstGeom prst="straightConnector1">
                <a:avLst/>
              </a:prstGeom>
              <a:solidFill>
                <a:srgbClr val="00CC99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  <a:headEnd type="none" w="med" len="med"/>
                <a:tailEnd type="triangle"/>
              </a:ln>
              <a:effectLst/>
            </xdr:spPr>
          </xdr:cxnSp>
        </xdr:grpSp>
        <xdr:sp macro="" textlink="">
          <xdr:nvSpPr>
            <xdr:cNvPr id="12" name="テキスト ボックス 27"/>
            <xdr:cNvSpPr txBox="1"/>
          </xdr:nvSpPr>
          <xdr:spPr bwMode="auto">
            <a:xfrm>
              <a:off x="862299" y="2894147"/>
              <a:ext cx="495217" cy="20521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91240B29-F687-4F45-9708-019B960494DF}">
                <a14:hiddenLine xmlns:a14="http://schemas.microsoft.com/office/drawing/2010/main" w="38100" algn="ctr">
                  <a:solidFill>
                    <a:schemeClr val="tx1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5pPr>
              <a:lvl6pPr marL="22860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6pPr>
              <a:lvl7pPr marL="27432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7pPr>
              <a:lvl8pPr marL="32004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8pPr>
              <a:lvl9pPr marL="3657600" algn="l" defTabSz="914400" rtl="0" eaLnBrk="1" latinLnBrk="0" hangingPunct="1">
                <a:defRPr kumimoji="1" b="1" kern="1200">
                  <a:solidFill>
                    <a:schemeClr val="tx1"/>
                  </a:solidFill>
                  <a:latin typeface="HG丸ｺﾞｼｯｸM-PRO" pitchFamily="50" charset="-128"/>
                  <a:ea typeface="HG丸ｺﾞｼｯｸM-PRO" pitchFamily="50" charset="-128"/>
                  <a:cs typeface="+mn-cs"/>
                </a:defRPr>
              </a:lvl9pPr>
            </a:lstStyle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0" lang="en-US" altLang="ja-JP" sz="1100" b="0" u="none" strike="noStrike" kern="0" cap="none" spc="0" normalizeH="0" baseline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Arial"/>
                  <a:ea typeface="ＭＳ Ｐゴシック"/>
                  <a:cs typeface="Arial" panose="020B0604020202020204" pitchFamily="34" charset="0"/>
                </a:rPr>
                <a:t>I(t)</a:t>
              </a:r>
              <a:endParaRPr kumimoji="0" lang="ja-JP" altLang="en-US" sz="1100" b="0" u="none" strike="noStrike" kern="0" cap="none" spc="0" normalizeH="0" baseline="-2500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" name="テキスト ボックス 20"/>
          <xdr:cNvSpPr txBox="1"/>
        </xdr:nvSpPr>
        <xdr:spPr bwMode="auto">
          <a:xfrm>
            <a:off x="5010254" y="2229973"/>
            <a:ext cx="147476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u="none" strike="noStrike" kern="0" cap="none" spc="0" normalizeH="0" baseline="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V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3333CC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b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3333CC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6" name="テキスト ボックス 21"/>
          <xdr:cNvSpPr txBox="1"/>
        </xdr:nvSpPr>
        <xdr:spPr bwMode="auto">
          <a:xfrm>
            <a:off x="4230019" y="2218742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solidFill>
                  <a:srgbClr val="FF0000"/>
                </a:solidFill>
                <a:latin typeface="Arial"/>
                <a:ea typeface="ＭＳ Ｐゴシック"/>
                <a:cs typeface="Arial" panose="020B0604020202020204" pitchFamily="34" charset="0"/>
              </a:rPr>
              <a:t>I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a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7" name="テキスト ボックス 22"/>
          <xdr:cNvSpPr txBox="1"/>
        </xdr:nvSpPr>
        <xdr:spPr bwMode="auto">
          <a:xfrm>
            <a:off x="4797152" y="1869287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solidFill>
                  <a:srgbClr val="FF0000"/>
                </a:solidFill>
                <a:latin typeface="Arial"/>
                <a:ea typeface="ＭＳ Ｐゴシック"/>
                <a:cs typeface="Arial" panose="020B0604020202020204" pitchFamily="34" charset="0"/>
              </a:rPr>
              <a:t>I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b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8" name="テキスト ボックス 23"/>
          <xdr:cNvSpPr txBox="1"/>
        </xdr:nvSpPr>
        <xdr:spPr bwMode="auto">
          <a:xfrm>
            <a:off x="4338402" y="2571743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latin typeface="Arial"/>
                <a:ea typeface="ＭＳ Ｐゴシック"/>
                <a:cs typeface="Arial" panose="020B0604020202020204" pitchFamily="34" charset="0"/>
              </a:rPr>
              <a:t>t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a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9" name="テキスト ボックス 24"/>
          <xdr:cNvSpPr txBox="1"/>
        </xdr:nvSpPr>
        <xdr:spPr bwMode="auto">
          <a:xfrm>
            <a:off x="4931453" y="2578086"/>
            <a:ext cx="913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latin typeface="Arial"/>
                <a:ea typeface="ＭＳ Ｐゴシック"/>
                <a:cs typeface="Arial" panose="020B0604020202020204" pitchFamily="34" charset="0"/>
              </a:rPr>
              <a:t>t</a:t>
            </a:r>
            <a:r>
              <a:rPr kumimoji="0" lang="en-US" altLang="ja-JP" sz="1100" b="0" u="none" strike="noStrike" kern="0" cap="none" spc="0" normalizeH="0" baseline="-25000">
                <a:ln>
                  <a:noFill/>
                </a:ln>
                <a:effectLst/>
                <a:uLnTx/>
                <a:uFillTx/>
                <a:latin typeface="Arial"/>
                <a:ea typeface="ＭＳ Ｐゴシック"/>
                <a:cs typeface="Arial" panose="020B0604020202020204" pitchFamily="34" charset="0"/>
              </a:rPr>
              <a:t>b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  <xdr:sp macro="" textlink="">
        <xdr:nvSpPr>
          <xdr:cNvPr id="10" name="テキスト ボックス 25"/>
          <xdr:cNvSpPr txBox="1"/>
        </xdr:nvSpPr>
        <xdr:spPr bwMode="auto">
          <a:xfrm>
            <a:off x="5408090" y="2590772"/>
            <a:ext cx="38472" cy="16927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38100" algn="ctr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5pPr>
            <a:lvl6pPr marL="22860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6pPr>
            <a:lvl7pPr marL="27432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7pPr>
            <a:lvl8pPr marL="32004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8pPr>
            <a:lvl9pPr marL="3657600" algn="l" defTabSz="914400" rtl="0" eaLnBrk="1" latinLnBrk="0" hangingPunct="1">
              <a:defRPr kumimoji="1" b="1" kern="1200">
                <a:solidFill>
                  <a:schemeClr val="tx1"/>
                </a:solidFill>
                <a:latin typeface="HG丸ｺﾞｼｯｸM-PRO" pitchFamily="50" charset="-128"/>
                <a:ea typeface="HG丸ｺﾞｼｯｸM-PRO" pitchFamily="50" charset="-128"/>
                <a:cs typeface="+mn-cs"/>
              </a:defRPr>
            </a:lvl9pPr>
          </a:lstStyle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ja-JP" sz="1100" b="0" kern="0">
                <a:latin typeface="Arial"/>
                <a:ea typeface="ＭＳ Ｐゴシック"/>
                <a:cs typeface="Arial" panose="020B0604020202020204" pitchFamily="34" charset="0"/>
              </a:rPr>
              <a:t>t</a:t>
            </a:r>
            <a:endParaRPr kumimoji="0" lang="ja-JP" altLang="en-US" sz="1100" b="0" u="none" strike="noStrike" kern="0" cap="none" spc="0" normalizeH="0" baseline="-25000">
              <a:ln>
                <a:noFill/>
              </a:ln>
              <a:effectLst/>
              <a:uLnTx/>
              <a:uFillTx/>
              <a:latin typeface="Arial"/>
              <a:ea typeface="ＭＳ Ｐゴシック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"/>
  <sheetViews>
    <sheetView showGridLines="0" tabSelected="1" zoomScaleNormal="100" workbookViewId="0">
      <selection activeCell="I11" sqref="I11"/>
    </sheetView>
  </sheetViews>
  <sheetFormatPr defaultRowHeight="12" x14ac:dyDescent="0.15"/>
  <cols>
    <col min="1" max="1" width="3.625" style="2" customWidth="1"/>
    <col min="2" max="2" width="8.75" style="18" customWidth="1"/>
    <col min="3" max="3" width="8.75" style="2" customWidth="1"/>
    <col min="4" max="5" width="5.625" style="5" customWidth="1"/>
    <col min="6" max="27" width="5.75" style="5" customWidth="1"/>
    <col min="28" max="30" width="5.75" style="2" customWidth="1"/>
    <col min="31" max="16384" width="9" style="2"/>
  </cols>
  <sheetData>
    <row r="1" spans="2:30" s="1" customFormat="1" ht="15.75" customHeight="1" x14ac:dyDescent="0.15"/>
    <row r="2" spans="2:30" s="1" customFormat="1" ht="15.75" customHeight="1" x14ac:dyDescent="0.15">
      <c r="B2" s="21" t="s">
        <v>16</v>
      </c>
      <c r="C2" s="97"/>
    </row>
    <row r="3" spans="2:30" s="1" customFormat="1" ht="15.75" customHeight="1" thickBot="1" x14ac:dyDescent="0.25">
      <c r="B3" s="23" t="s">
        <v>17</v>
      </c>
      <c r="D3" s="17"/>
    </row>
    <row r="4" spans="2:30" s="1" customFormat="1" ht="15.75" customHeight="1" thickBot="1" x14ac:dyDescent="0.2">
      <c r="B4" s="25" t="s">
        <v>9</v>
      </c>
      <c r="C4" s="98"/>
      <c r="E4" s="13" t="s">
        <v>23</v>
      </c>
      <c r="F4" s="6" t="s">
        <v>0</v>
      </c>
      <c r="G4" s="7" t="s">
        <v>1</v>
      </c>
      <c r="H4" s="8"/>
      <c r="I4" s="8"/>
      <c r="J4" s="8"/>
      <c r="K4" s="8"/>
      <c r="L4" s="8"/>
      <c r="M4" s="8"/>
      <c r="N4" s="9"/>
      <c r="O4" s="7" t="s">
        <v>2</v>
      </c>
      <c r="P4" s="8"/>
      <c r="Q4" s="8"/>
      <c r="R4" s="8"/>
      <c r="S4" s="8"/>
      <c r="T4" s="8"/>
      <c r="U4" s="8"/>
      <c r="V4" s="9"/>
      <c r="W4" s="7" t="s">
        <v>3</v>
      </c>
      <c r="X4" s="8"/>
      <c r="Y4" s="8"/>
      <c r="Z4" s="8"/>
      <c r="AA4" s="8"/>
      <c r="AB4" s="8"/>
      <c r="AC4" s="8"/>
      <c r="AD4" s="9"/>
    </row>
    <row r="5" spans="2:30" s="1" customFormat="1" ht="15.75" customHeight="1" thickTop="1" x14ac:dyDescent="0.15">
      <c r="B5" s="54"/>
      <c r="C5" s="55"/>
      <c r="E5" s="14" t="s">
        <v>11</v>
      </c>
      <c r="F5" s="77"/>
      <c r="G5" s="78"/>
      <c r="H5" s="79"/>
      <c r="I5" s="79"/>
      <c r="J5" s="79"/>
      <c r="K5" s="79"/>
      <c r="L5" s="79"/>
      <c r="M5" s="80"/>
      <c r="N5" s="81"/>
      <c r="O5" s="78"/>
      <c r="P5" s="80"/>
      <c r="Q5" s="80"/>
      <c r="R5" s="80"/>
      <c r="S5" s="80"/>
      <c r="T5" s="80"/>
      <c r="U5" s="80"/>
      <c r="V5" s="81"/>
      <c r="W5" s="78"/>
      <c r="X5" s="79"/>
      <c r="Y5" s="79"/>
      <c r="Z5" s="79"/>
      <c r="AA5" s="79"/>
      <c r="AB5" s="79"/>
      <c r="AC5" s="79"/>
      <c r="AD5" s="92"/>
    </row>
    <row r="6" spans="2:30" s="1" customFormat="1" ht="15.75" customHeight="1" x14ac:dyDescent="0.15">
      <c r="B6" s="19" t="s">
        <v>10</v>
      </c>
      <c r="C6" s="11"/>
      <c r="E6" s="3" t="s">
        <v>12</v>
      </c>
      <c r="F6" s="82"/>
      <c r="G6" s="83"/>
      <c r="H6" s="84"/>
      <c r="I6" s="84"/>
      <c r="J6" s="84"/>
      <c r="K6" s="84"/>
      <c r="L6" s="84"/>
      <c r="M6" s="84"/>
      <c r="N6" s="85"/>
      <c r="O6" s="108">
        <f t="shared" ref="O6:V7" si="0">O8*$C$4</f>
        <v>0</v>
      </c>
      <c r="P6" s="109">
        <f t="shared" si="0"/>
        <v>0</v>
      </c>
      <c r="Q6" s="109">
        <f t="shared" si="0"/>
        <v>0</v>
      </c>
      <c r="R6" s="109">
        <f t="shared" si="0"/>
        <v>0</v>
      </c>
      <c r="S6" s="109">
        <f t="shared" si="0"/>
        <v>0</v>
      </c>
      <c r="T6" s="109">
        <f t="shared" si="0"/>
        <v>0</v>
      </c>
      <c r="U6" s="109">
        <f t="shared" si="0"/>
        <v>0</v>
      </c>
      <c r="V6" s="110">
        <f t="shared" si="0"/>
        <v>0</v>
      </c>
      <c r="W6" s="90"/>
      <c r="X6" s="93"/>
      <c r="Y6" s="93"/>
      <c r="Z6" s="93"/>
      <c r="AA6" s="93"/>
      <c r="AB6" s="93"/>
      <c r="AC6" s="93"/>
      <c r="AD6" s="94"/>
    </row>
    <row r="7" spans="2:30" s="1" customFormat="1" ht="15.75" customHeight="1" x14ac:dyDescent="0.15">
      <c r="E7" s="3" t="s">
        <v>13</v>
      </c>
      <c r="F7" s="82"/>
      <c r="G7" s="83"/>
      <c r="H7" s="84"/>
      <c r="I7" s="84"/>
      <c r="J7" s="84"/>
      <c r="K7" s="84"/>
      <c r="L7" s="84"/>
      <c r="M7" s="84"/>
      <c r="N7" s="85"/>
      <c r="O7" s="108">
        <f t="shared" si="0"/>
        <v>0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10">
        <f t="shared" si="0"/>
        <v>0</v>
      </c>
      <c r="W7" s="90"/>
      <c r="X7" s="93"/>
      <c r="Y7" s="93"/>
      <c r="Z7" s="93"/>
      <c r="AA7" s="93"/>
      <c r="AB7" s="93"/>
      <c r="AC7" s="93"/>
      <c r="AD7" s="94"/>
    </row>
    <row r="8" spans="2:30" s="1" customFormat="1" ht="15.75" customHeight="1" x14ac:dyDescent="0.2">
      <c r="B8" s="24" t="s">
        <v>18</v>
      </c>
      <c r="E8" s="3" t="s">
        <v>14</v>
      </c>
      <c r="F8" s="82"/>
      <c r="G8" s="83"/>
      <c r="H8" s="84"/>
      <c r="I8" s="84"/>
      <c r="J8" s="84"/>
      <c r="K8" s="84"/>
      <c r="L8" s="84"/>
      <c r="M8" s="84"/>
      <c r="N8" s="85"/>
      <c r="O8" s="90"/>
      <c r="P8" s="84"/>
      <c r="Q8" s="84"/>
      <c r="R8" s="84"/>
      <c r="S8" s="84"/>
      <c r="T8" s="84"/>
      <c r="U8" s="84"/>
      <c r="V8" s="85"/>
      <c r="W8" s="90"/>
      <c r="X8" s="93"/>
      <c r="Y8" s="93"/>
      <c r="Z8" s="93"/>
      <c r="AA8" s="93"/>
      <c r="AB8" s="93"/>
      <c r="AC8" s="93"/>
      <c r="AD8" s="94"/>
    </row>
    <row r="9" spans="2:30" ht="15.75" customHeight="1" thickBot="1" x14ac:dyDescent="0.2">
      <c r="B9" s="19" t="s">
        <v>4</v>
      </c>
      <c r="C9" s="99" t="e">
        <f>SUM(C10:C12)</f>
        <v>#DIV/0!</v>
      </c>
      <c r="E9" s="4" t="s">
        <v>15</v>
      </c>
      <c r="F9" s="86"/>
      <c r="G9" s="87"/>
      <c r="H9" s="88"/>
      <c r="I9" s="88"/>
      <c r="J9" s="88"/>
      <c r="K9" s="88"/>
      <c r="L9" s="88"/>
      <c r="M9" s="88"/>
      <c r="N9" s="89"/>
      <c r="O9" s="91"/>
      <c r="P9" s="88"/>
      <c r="Q9" s="88"/>
      <c r="R9" s="88"/>
      <c r="S9" s="88"/>
      <c r="T9" s="88"/>
      <c r="U9" s="88"/>
      <c r="V9" s="89"/>
      <c r="W9" s="91"/>
      <c r="X9" s="95"/>
      <c r="Y9" s="95"/>
      <c r="Z9" s="95"/>
      <c r="AA9" s="95"/>
      <c r="AB9" s="95"/>
      <c r="AC9" s="95"/>
      <c r="AD9" s="96"/>
    </row>
    <row r="10" spans="2:30" ht="15.75" customHeight="1" thickTop="1" x14ac:dyDescent="0.15">
      <c r="B10" s="20" t="s">
        <v>5</v>
      </c>
      <c r="C10" s="99" t="e">
        <f>SUM(G11:N11)</f>
        <v>#DIV/0!</v>
      </c>
      <c r="E10" s="15" t="s">
        <v>19</v>
      </c>
      <c r="F10" s="100">
        <f t="shared" ref="F10:AD10" si="1">1/6*(F6*(2*F8+F9)+F7*(F8+2*F9))*F5</f>
        <v>0</v>
      </c>
      <c r="G10" s="101">
        <f t="shared" si="1"/>
        <v>0</v>
      </c>
      <c r="H10" s="102">
        <f t="shared" si="1"/>
        <v>0</v>
      </c>
      <c r="I10" s="102">
        <f t="shared" si="1"/>
        <v>0</v>
      </c>
      <c r="J10" s="102">
        <f t="shared" si="1"/>
        <v>0</v>
      </c>
      <c r="K10" s="102">
        <f t="shared" si="1"/>
        <v>0</v>
      </c>
      <c r="L10" s="102">
        <f t="shared" si="1"/>
        <v>0</v>
      </c>
      <c r="M10" s="102">
        <f t="shared" si="1"/>
        <v>0</v>
      </c>
      <c r="N10" s="103">
        <f t="shared" si="1"/>
        <v>0</v>
      </c>
      <c r="O10" s="101">
        <f t="shared" si="1"/>
        <v>0</v>
      </c>
      <c r="P10" s="102">
        <f t="shared" si="1"/>
        <v>0</v>
      </c>
      <c r="Q10" s="102">
        <f t="shared" si="1"/>
        <v>0</v>
      </c>
      <c r="R10" s="102">
        <f t="shared" si="1"/>
        <v>0</v>
      </c>
      <c r="S10" s="102">
        <f t="shared" si="1"/>
        <v>0</v>
      </c>
      <c r="T10" s="102">
        <f t="shared" si="1"/>
        <v>0</v>
      </c>
      <c r="U10" s="102">
        <f t="shared" si="1"/>
        <v>0</v>
      </c>
      <c r="V10" s="103">
        <f t="shared" si="1"/>
        <v>0</v>
      </c>
      <c r="W10" s="101">
        <f t="shared" si="1"/>
        <v>0</v>
      </c>
      <c r="X10" s="102">
        <f t="shared" si="1"/>
        <v>0</v>
      </c>
      <c r="Y10" s="102">
        <f t="shared" si="1"/>
        <v>0</v>
      </c>
      <c r="Z10" s="102">
        <f t="shared" si="1"/>
        <v>0</v>
      </c>
      <c r="AA10" s="102">
        <f t="shared" si="1"/>
        <v>0</v>
      </c>
      <c r="AB10" s="102">
        <f t="shared" si="1"/>
        <v>0</v>
      </c>
      <c r="AC10" s="102">
        <f t="shared" si="1"/>
        <v>0</v>
      </c>
      <c r="AD10" s="103">
        <f t="shared" si="1"/>
        <v>0</v>
      </c>
    </row>
    <row r="11" spans="2:30" ht="15.75" customHeight="1" thickBot="1" x14ac:dyDescent="0.2">
      <c r="B11" s="20" t="s">
        <v>6</v>
      </c>
      <c r="C11" s="99" t="e">
        <f>SUM(O11:V11)</f>
        <v>#DIV/0!</v>
      </c>
      <c r="D11" s="2"/>
      <c r="E11" s="16" t="s">
        <v>20</v>
      </c>
      <c r="F11" s="104" t="e">
        <f>F10/$C$6</f>
        <v>#DIV/0!</v>
      </c>
      <c r="G11" s="105" t="e">
        <f t="shared" ref="G11:AD11" si="2">G10/$C$6</f>
        <v>#DIV/0!</v>
      </c>
      <c r="H11" s="106" t="e">
        <f t="shared" si="2"/>
        <v>#DIV/0!</v>
      </c>
      <c r="I11" s="106" t="e">
        <f t="shared" si="2"/>
        <v>#DIV/0!</v>
      </c>
      <c r="J11" s="106" t="e">
        <f t="shared" si="2"/>
        <v>#DIV/0!</v>
      </c>
      <c r="K11" s="106" t="e">
        <f t="shared" si="2"/>
        <v>#DIV/0!</v>
      </c>
      <c r="L11" s="106" t="e">
        <f t="shared" si="2"/>
        <v>#DIV/0!</v>
      </c>
      <c r="M11" s="106" t="e">
        <f t="shared" si="2"/>
        <v>#DIV/0!</v>
      </c>
      <c r="N11" s="107" t="e">
        <f t="shared" si="2"/>
        <v>#DIV/0!</v>
      </c>
      <c r="O11" s="105" t="e">
        <f t="shared" si="2"/>
        <v>#DIV/0!</v>
      </c>
      <c r="P11" s="106" t="e">
        <f t="shared" si="2"/>
        <v>#DIV/0!</v>
      </c>
      <c r="Q11" s="106" t="e">
        <f t="shared" si="2"/>
        <v>#DIV/0!</v>
      </c>
      <c r="R11" s="106" t="e">
        <f t="shared" si="2"/>
        <v>#DIV/0!</v>
      </c>
      <c r="S11" s="106" t="e">
        <f t="shared" si="2"/>
        <v>#DIV/0!</v>
      </c>
      <c r="T11" s="106" t="e">
        <f t="shared" si="2"/>
        <v>#DIV/0!</v>
      </c>
      <c r="U11" s="106" t="e">
        <f t="shared" si="2"/>
        <v>#DIV/0!</v>
      </c>
      <c r="V11" s="107" t="e">
        <f t="shared" si="2"/>
        <v>#DIV/0!</v>
      </c>
      <c r="W11" s="105" t="e">
        <f t="shared" si="2"/>
        <v>#DIV/0!</v>
      </c>
      <c r="X11" s="106" t="e">
        <f t="shared" si="2"/>
        <v>#DIV/0!</v>
      </c>
      <c r="Y11" s="106" t="e">
        <f t="shared" si="2"/>
        <v>#DIV/0!</v>
      </c>
      <c r="Z11" s="106" t="e">
        <f t="shared" si="2"/>
        <v>#DIV/0!</v>
      </c>
      <c r="AA11" s="106" t="e">
        <f t="shared" si="2"/>
        <v>#DIV/0!</v>
      </c>
      <c r="AB11" s="106" t="e">
        <f t="shared" si="2"/>
        <v>#DIV/0!</v>
      </c>
      <c r="AC11" s="106" t="e">
        <f t="shared" si="2"/>
        <v>#DIV/0!</v>
      </c>
      <c r="AD11" s="107" t="e">
        <f t="shared" si="2"/>
        <v>#DIV/0!</v>
      </c>
    </row>
    <row r="12" spans="2:30" ht="15.75" customHeight="1" x14ac:dyDescent="0.15">
      <c r="B12" s="20" t="s">
        <v>7</v>
      </c>
      <c r="C12" s="99" t="e">
        <f>SUM(W11:AD11)</f>
        <v>#DIV/0!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</sheetData>
  <sheetProtection password="E8FB" sheet="1" objects="1" scenarios="1"/>
  <phoneticPr fontId="2"/>
  <conditionalFormatting sqref="C6 C4">
    <cfRule type="cellIs" dxfId="11" priority="5" stopIfTrue="1" operator="equal">
      <formula>""</formula>
    </cfRule>
  </conditionalFormatting>
  <conditionalFormatting sqref="C2 C6 C4 O5:V5 O8:V9">
    <cfRule type="cellIs" dxfId="10" priority="4" stopIfTrue="1" operator="equal">
      <formula>""</formula>
    </cfRule>
  </conditionalFormatting>
  <conditionalFormatting sqref="F5:N9 W5:AD9">
    <cfRule type="cellIs" dxfId="9" priority="2" stopIfTrue="1" operator="equal">
      <formula>""</formula>
    </cfRule>
  </conditionalFormatting>
  <conditionalFormatting sqref="F10:AD11 O6:V7">
    <cfRule type="cellIs" dxfId="8" priority="1" operator="equal">
      <formula>0</formula>
    </cfRule>
  </conditionalFormatting>
  <pageMargins left="0.75" right="0.75" top="1" bottom="1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D15"/>
  <sheetViews>
    <sheetView showGridLines="0" zoomScale="85" zoomScaleNormal="85" workbookViewId="0">
      <selection activeCell="D29" sqref="D29"/>
    </sheetView>
  </sheetViews>
  <sheetFormatPr defaultRowHeight="12" x14ac:dyDescent="0.15"/>
  <cols>
    <col min="1" max="1" width="3.625" style="2" customWidth="1"/>
    <col min="2" max="2" width="8.75" style="18" customWidth="1"/>
    <col min="3" max="3" width="8.75" style="2" customWidth="1"/>
    <col min="4" max="5" width="5.625" style="5" customWidth="1"/>
    <col min="6" max="27" width="5.75" style="5" customWidth="1"/>
    <col min="28" max="30" width="5.75" style="2" customWidth="1"/>
    <col min="31" max="16384" width="9" style="2"/>
  </cols>
  <sheetData>
    <row r="4" spans="2:30" s="1" customFormat="1" ht="15.75" customHeight="1" x14ac:dyDescent="0.15"/>
    <row r="5" spans="2:30" s="1" customFormat="1" ht="15.75" customHeight="1" x14ac:dyDescent="0.15">
      <c r="B5" s="21" t="s">
        <v>16</v>
      </c>
      <c r="C5" s="22" t="s">
        <v>21</v>
      </c>
    </row>
    <row r="6" spans="2:30" s="1" customFormat="1" ht="15.75" customHeight="1" thickBot="1" x14ac:dyDescent="0.25">
      <c r="B6" s="23" t="s">
        <v>17</v>
      </c>
      <c r="D6" s="17"/>
    </row>
    <row r="7" spans="2:30" s="1" customFormat="1" ht="15.75" customHeight="1" thickBot="1" x14ac:dyDescent="0.2">
      <c r="B7" s="25" t="s">
        <v>9</v>
      </c>
      <c r="C7" s="10">
        <v>0.94</v>
      </c>
      <c r="E7" s="13" t="s">
        <v>22</v>
      </c>
      <c r="F7" s="6" t="s">
        <v>0</v>
      </c>
      <c r="G7" s="7" t="s">
        <v>1</v>
      </c>
      <c r="H7" s="8"/>
      <c r="I7" s="8"/>
      <c r="J7" s="8"/>
      <c r="K7" s="8"/>
      <c r="L7" s="8"/>
      <c r="M7" s="8"/>
      <c r="N7" s="9"/>
      <c r="O7" s="7" t="s">
        <v>2</v>
      </c>
      <c r="P7" s="8"/>
      <c r="Q7" s="8"/>
      <c r="R7" s="8"/>
      <c r="S7" s="8"/>
      <c r="T7" s="8"/>
      <c r="U7" s="8"/>
      <c r="V7" s="9"/>
      <c r="W7" s="7" t="s">
        <v>3</v>
      </c>
      <c r="X7" s="8"/>
      <c r="Y7" s="8"/>
      <c r="Z7" s="8"/>
      <c r="AA7" s="8"/>
      <c r="AB7" s="8"/>
      <c r="AC7" s="8"/>
      <c r="AD7" s="9"/>
    </row>
    <row r="8" spans="2:30" s="1" customFormat="1" ht="15.75" customHeight="1" thickTop="1" x14ac:dyDescent="0.15">
      <c r="B8" s="54"/>
      <c r="C8" s="55" t="s">
        <v>8</v>
      </c>
      <c r="E8" s="14" t="s">
        <v>11</v>
      </c>
      <c r="F8" s="30">
        <f>$C$9-SUM(G8:N8)-SUM(O8:V8)-SUM(W8:AD8)</f>
        <v>13.49</v>
      </c>
      <c r="G8" s="31"/>
      <c r="H8" s="32"/>
      <c r="I8" s="32"/>
      <c r="J8" s="32"/>
      <c r="K8" s="32"/>
      <c r="L8" s="32"/>
      <c r="M8" s="33"/>
      <c r="N8" s="34"/>
      <c r="O8" s="31">
        <v>3.9</v>
      </c>
      <c r="P8" s="33"/>
      <c r="Q8" s="33"/>
      <c r="R8" s="33"/>
      <c r="S8" s="33"/>
      <c r="T8" s="33"/>
      <c r="U8" s="33"/>
      <c r="V8" s="34"/>
      <c r="W8" s="31">
        <v>0.03</v>
      </c>
      <c r="X8" s="32">
        <v>3.5000000000000003E-2</v>
      </c>
      <c r="Y8" s="32">
        <v>0.02</v>
      </c>
      <c r="Z8" s="32">
        <v>2.5000000000000001E-2</v>
      </c>
      <c r="AA8" s="32"/>
      <c r="AB8" s="32"/>
      <c r="AC8" s="32"/>
      <c r="AD8" s="35"/>
    </row>
    <row r="9" spans="2:30" s="1" customFormat="1" ht="15.75" customHeight="1" x14ac:dyDescent="0.15">
      <c r="B9" s="19" t="s">
        <v>10</v>
      </c>
      <c r="C9" s="11">
        <v>17.5</v>
      </c>
      <c r="E9" s="3" t="s">
        <v>12</v>
      </c>
      <c r="F9" s="36"/>
      <c r="G9" s="37"/>
      <c r="H9" s="38"/>
      <c r="I9" s="38"/>
      <c r="J9" s="38"/>
      <c r="K9" s="38"/>
      <c r="L9" s="38"/>
      <c r="M9" s="38"/>
      <c r="N9" s="39"/>
      <c r="O9" s="37">
        <f t="shared" ref="O9:V9" si="0">O11*$C$7</f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38">
        <f t="shared" si="0"/>
        <v>0</v>
      </c>
      <c r="V9" s="39">
        <f t="shared" si="0"/>
        <v>0</v>
      </c>
      <c r="W9" s="40">
        <v>0</v>
      </c>
      <c r="X9" s="41">
        <v>40</v>
      </c>
      <c r="Y9" s="41">
        <v>420</v>
      </c>
      <c r="Z9" s="41">
        <v>370</v>
      </c>
      <c r="AA9" s="41"/>
      <c r="AB9" s="41"/>
      <c r="AC9" s="41"/>
      <c r="AD9" s="42"/>
    </row>
    <row r="10" spans="2:30" s="1" customFormat="1" ht="15.75" customHeight="1" x14ac:dyDescent="0.15">
      <c r="E10" s="3" t="s">
        <v>13</v>
      </c>
      <c r="F10" s="36"/>
      <c r="G10" s="37"/>
      <c r="H10" s="38"/>
      <c r="I10" s="38"/>
      <c r="J10" s="38"/>
      <c r="K10" s="38"/>
      <c r="L10" s="38"/>
      <c r="M10" s="38"/>
      <c r="N10" s="39"/>
      <c r="O10" s="37">
        <f t="shared" ref="O10:V10" si="1">O12*$C$7</f>
        <v>1.88</v>
      </c>
      <c r="P10" s="38">
        <f t="shared" si="1"/>
        <v>0</v>
      </c>
      <c r="Q10" s="38">
        <f t="shared" si="1"/>
        <v>0</v>
      </c>
      <c r="R10" s="38">
        <f t="shared" si="1"/>
        <v>0</v>
      </c>
      <c r="S10" s="38">
        <f t="shared" si="1"/>
        <v>0</v>
      </c>
      <c r="T10" s="38">
        <f t="shared" si="1"/>
        <v>0</v>
      </c>
      <c r="U10" s="38">
        <f t="shared" si="1"/>
        <v>0</v>
      </c>
      <c r="V10" s="39">
        <f t="shared" si="1"/>
        <v>0</v>
      </c>
      <c r="W10" s="40">
        <v>40</v>
      </c>
      <c r="X10" s="41">
        <v>420</v>
      </c>
      <c r="Y10" s="41">
        <v>370</v>
      </c>
      <c r="Z10" s="41">
        <v>385</v>
      </c>
      <c r="AA10" s="41"/>
      <c r="AB10" s="41"/>
      <c r="AC10" s="41"/>
      <c r="AD10" s="42"/>
    </row>
    <row r="11" spans="2:30" s="1" customFormat="1" ht="15.75" customHeight="1" x14ac:dyDescent="0.2">
      <c r="B11" s="24" t="s">
        <v>18</v>
      </c>
      <c r="E11" s="3" t="s">
        <v>14</v>
      </c>
      <c r="F11" s="36"/>
      <c r="G11" s="37"/>
      <c r="H11" s="38"/>
      <c r="I11" s="38"/>
      <c r="J11" s="38"/>
      <c r="K11" s="38"/>
      <c r="L11" s="38"/>
      <c r="M11" s="38"/>
      <c r="N11" s="39"/>
      <c r="O11" s="40">
        <v>0</v>
      </c>
      <c r="P11" s="38"/>
      <c r="Q11" s="38"/>
      <c r="R11" s="38"/>
      <c r="S11" s="38"/>
      <c r="T11" s="38"/>
      <c r="U11" s="38"/>
      <c r="V11" s="39"/>
      <c r="W11" s="40">
        <v>2</v>
      </c>
      <c r="X11" s="41">
        <v>2</v>
      </c>
      <c r="Y11" s="41">
        <v>1.5</v>
      </c>
      <c r="Z11" s="41">
        <v>0.7</v>
      </c>
      <c r="AA11" s="41"/>
      <c r="AB11" s="41"/>
      <c r="AC11" s="41"/>
      <c r="AD11" s="42"/>
    </row>
    <row r="12" spans="2:30" ht="15.75" customHeight="1" thickBot="1" x14ac:dyDescent="0.2">
      <c r="B12" s="19" t="s">
        <v>4</v>
      </c>
      <c r="C12" s="12">
        <f>SUM(C13:C15)</f>
        <v>1.8090999999999999</v>
      </c>
      <c r="E12" s="4" t="s">
        <v>15</v>
      </c>
      <c r="F12" s="43"/>
      <c r="G12" s="44"/>
      <c r="H12" s="45"/>
      <c r="I12" s="45"/>
      <c r="J12" s="45"/>
      <c r="K12" s="45"/>
      <c r="L12" s="45"/>
      <c r="M12" s="45"/>
      <c r="N12" s="46"/>
      <c r="O12" s="47">
        <v>2</v>
      </c>
      <c r="P12" s="45"/>
      <c r="Q12" s="45"/>
      <c r="R12" s="45"/>
      <c r="S12" s="45"/>
      <c r="T12" s="45"/>
      <c r="U12" s="45"/>
      <c r="V12" s="46"/>
      <c r="W12" s="47">
        <v>2</v>
      </c>
      <c r="X12" s="48">
        <v>1.5</v>
      </c>
      <c r="Y12" s="48">
        <v>0.7</v>
      </c>
      <c r="Z12" s="48">
        <v>0</v>
      </c>
      <c r="AA12" s="48"/>
      <c r="AB12" s="48"/>
      <c r="AC12" s="48"/>
      <c r="AD12" s="49"/>
    </row>
    <row r="13" spans="2:30" ht="15.75" customHeight="1" thickTop="1" x14ac:dyDescent="0.15">
      <c r="B13" s="20" t="s">
        <v>5</v>
      </c>
      <c r="C13" s="12">
        <f>SUM(G14:N14)</f>
        <v>0</v>
      </c>
      <c r="E13" s="15" t="s">
        <v>19</v>
      </c>
      <c r="F13" s="50">
        <f t="shared" ref="F13:AD13" si="2">1/6*(F9*(2*F11+F12)+F10*(F11+2*F12))*F8</f>
        <v>0</v>
      </c>
      <c r="G13" s="51">
        <f t="shared" si="2"/>
        <v>0</v>
      </c>
      <c r="H13" s="52">
        <f t="shared" si="2"/>
        <v>0</v>
      </c>
      <c r="I13" s="52">
        <f t="shared" si="2"/>
        <v>0</v>
      </c>
      <c r="J13" s="52">
        <f t="shared" si="2"/>
        <v>0</v>
      </c>
      <c r="K13" s="52">
        <f t="shared" si="2"/>
        <v>0</v>
      </c>
      <c r="L13" s="52">
        <f t="shared" si="2"/>
        <v>0</v>
      </c>
      <c r="M13" s="52">
        <f t="shared" si="2"/>
        <v>0</v>
      </c>
      <c r="N13" s="53">
        <f t="shared" si="2"/>
        <v>0</v>
      </c>
      <c r="O13" s="51">
        <f t="shared" si="2"/>
        <v>4.887999999999999</v>
      </c>
      <c r="P13" s="52">
        <f t="shared" si="2"/>
        <v>0</v>
      </c>
      <c r="Q13" s="52">
        <f t="shared" si="2"/>
        <v>0</v>
      </c>
      <c r="R13" s="52">
        <f t="shared" si="2"/>
        <v>0</v>
      </c>
      <c r="S13" s="52">
        <f t="shared" si="2"/>
        <v>0</v>
      </c>
      <c r="T13" s="52">
        <f t="shared" si="2"/>
        <v>0</v>
      </c>
      <c r="U13" s="52">
        <f t="shared" si="2"/>
        <v>0</v>
      </c>
      <c r="V13" s="53">
        <f t="shared" si="2"/>
        <v>0</v>
      </c>
      <c r="W13" s="51">
        <f t="shared" si="2"/>
        <v>1.2</v>
      </c>
      <c r="X13" s="52">
        <f t="shared" si="2"/>
        <v>13.533333333333333</v>
      </c>
      <c r="Y13" s="52">
        <f t="shared" si="2"/>
        <v>8.7566666666666659</v>
      </c>
      <c r="Z13" s="52">
        <f t="shared" si="2"/>
        <v>3.28125</v>
      </c>
      <c r="AA13" s="52">
        <f t="shared" si="2"/>
        <v>0</v>
      </c>
      <c r="AB13" s="52">
        <f t="shared" si="2"/>
        <v>0</v>
      </c>
      <c r="AC13" s="52">
        <f t="shared" si="2"/>
        <v>0</v>
      </c>
      <c r="AD13" s="53">
        <f t="shared" si="2"/>
        <v>0</v>
      </c>
    </row>
    <row r="14" spans="2:30" ht="15.75" customHeight="1" thickBot="1" x14ac:dyDescent="0.2">
      <c r="B14" s="20" t="s">
        <v>6</v>
      </c>
      <c r="C14" s="12">
        <f>SUM(O14:V14)</f>
        <v>0.27931428571428568</v>
      </c>
      <c r="D14" s="2"/>
      <c r="E14" s="16" t="s">
        <v>20</v>
      </c>
      <c r="F14" s="26">
        <f t="shared" ref="F14:AD14" si="3">F13/$C$9</f>
        <v>0</v>
      </c>
      <c r="G14" s="27">
        <f t="shared" si="3"/>
        <v>0</v>
      </c>
      <c r="H14" s="28">
        <f t="shared" si="3"/>
        <v>0</v>
      </c>
      <c r="I14" s="28">
        <f t="shared" si="3"/>
        <v>0</v>
      </c>
      <c r="J14" s="28">
        <f t="shared" si="3"/>
        <v>0</v>
      </c>
      <c r="K14" s="28">
        <f t="shared" si="3"/>
        <v>0</v>
      </c>
      <c r="L14" s="28">
        <f t="shared" si="3"/>
        <v>0</v>
      </c>
      <c r="M14" s="28">
        <f t="shared" si="3"/>
        <v>0</v>
      </c>
      <c r="N14" s="29">
        <f t="shared" si="3"/>
        <v>0</v>
      </c>
      <c r="O14" s="27">
        <f t="shared" si="3"/>
        <v>0.27931428571428568</v>
      </c>
      <c r="P14" s="28">
        <f t="shared" si="3"/>
        <v>0</v>
      </c>
      <c r="Q14" s="28">
        <f t="shared" si="3"/>
        <v>0</v>
      </c>
      <c r="R14" s="28">
        <f t="shared" si="3"/>
        <v>0</v>
      </c>
      <c r="S14" s="28">
        <f t="shared" si="3"/>
        <v>0</v>
      </c>
      <c r="T14" s="28">
        <f t="shared" si="3"/>
        <v>0</v>
      </c>
      <c r="U14" s="28">
        <f t="shared" si="3"/>
        <v>0</v>
      </c>
      <c r="V14" s="29">
        <f t="shared" si="3"/>
        <v>0</v>
      </c>
      <c r="W14" s="27">
        <f t="shared" si="3"/>
        <v>6.8571428571428575E-2</v>
      </c>
      <c r="X14" s="28">
        <f t="shared" si="3"/>
        <v>0.77333333333333332</v>
      </c>
      <c r="Y14" s="28">
        <f t="shared" si="3"/>
        <v>0.50038095238095237</v>
      </c>
      <c r="Z14" s="28">
        <f t="shared" si="3"/>
        <v>0.1875</v>
      </c>
      <c r="AA14" s="28">
        <f t="shared" si="3"/>
        <v>0</v>
      </c>
      <c r="AB14" s="28">
        <f t="shared" si="3"/>
        <v>0</v>
      </c>
      <c r="AC14" s="28">
        <f t="shared" si="3"/>
        <v>0</v>
      </c>
      <c r="AD14" s="29">
        <f t="shared" si="3"/>
        <v>0</v>
      </c>
    </row>
    <row r="15" spans="2:30" ht="15.75" customHeight="1" x14ac:dyDescent="0.15">
      <c r="B15" s="20" t="s">
        <v>7</v>
      </c>
      <c r="C15" s="12">
        <f>SUM(W14:AD14)</f>
        <v>1.5297857142857143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</sheetData>
  <sheetProtection password="E8FB" sheet="1" objects="1" scenarios="1" selectLockedCells="1" selectUnlockedCells="1"/>
  <phoneticPr fontId="2"/>
  <conditionalFormatting sqref="F8:N12 W8:AD12 O8:V8 O11:V12">
    <cfRule type="cellIs" dxfId="7" priority="4" stopIfTrue="1" operator="equal">
      <formula>""</formula>
    </cfRule>
  </conditionalFormatting>
  <conditionalFormatting sqref="F13:AD14 O9:V10">
    <cfRule type="cellIs" dxfId="6" priority="3" operator="equal">
      <formula>0</formula>
    </cfRule>
  </conditionalFormatting>
  <conditionalFormatting sqref="C9 C7">
    <cfRule type="cellIs" dxfId="5" priority="2" stopIfTrue="1" operator="equal">
      <formula>""</formula>
    </cfRule>
  </conditionalFormatting>
  <conditionalFormatting sqref="C5 C9 C7">
    <cfRule type="cellIs" dxfId="4" priority="1" stopIfTrue="1" operator="equal">
      <formula>""</formula>
    </cfRule>
  </conditionalFormatting>
  <pageMargins left="0.75" right="0.75" top="1" bottom="1" header="0.51200000000000001" footer="0.51200000000000001"/>
  <pageSetup paperSize="9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37"/>
  <sheetViews>
    <sheetView showGridLines="0" topLeftCell="A14" zoomScale="85" zoomScaleNormal="85" workbookViewId="0">
      <selection activeCell="N39" sqref="N39"/>
    </sheetView>
  </sheetViews>
  <sheetFormatPr defaultRowHeight="12" x14ac:dyDescent="0.15"/>
  <cols>
    <col min="1" max="1" width="3.625" style="2" customWidth="1"/>
    <col min="2" max="2" width="8.75" style="18" customWidth="1"/>
    <col min="3" max="3" width="8.75" style="2" customWidth="1"/>
    <col min="4" max="5" width="5.625" style="5" customWidth="1"/>
    <col min="6" max="27" width="5.75" style="5" customWidth="1"/>
    <col min="28" max="30" width="5.75" style="2" customWidth="1"/>
    <col min="31" max="16384" width="9" style="2"/>
  </cols>
  <sheetData>
    <row r="1" spans="2:30" s="1" customFormat="1" ht="15.75" customHeight="1" x14ac:dyDescent="0.15"/>
    <row r="2" spans="2:30" s="1" customFormat="1" ht="15.75" customHeight="1" x14ac:dyDescent="0.15">
      <c r="B2" s="21" t="s">
        <v>16</v>
      </c>
      <c r="C2" s="22" t="s">
        <v>21</v>
      </c>
    </row>
    <row r="3" spans="2:30" s="1" customFormat="1" ht="15.75" customHeight="1" thickBot="1" x14ac:dyDescent="0.25">
      <c r="B3" s="23" t="s">
        <v>17</v>
      </c>
      <c r="D3" s="17"/>
    </row>
    <row r="4" spans="2:30" s="1" customFormat="1" ht="15.75" customHeight="1" thickBot="1" x14ac:dyDescent="0.2">
      <c r="B4" s="25" t="s">
        <v>9</v>
      </c>
      <c r="C4" s="10">
        <v>0.94</v>
      </c>
      <c r="E4" s="13" t="s">
        <v>22</v>
      </c>
      <c r="F4" s="6" t="s">
        <v>0</v>
      </c>
      <c r="G4" s="7" t="s">
        <v>1</v>
      </c>
      <c r="H4" s="8"/>
      <c r="I4" s="8"/>
      <c r="J4" s="8"/>
      <c r="K4" s="8"/>
      <c r="L4" s="8"/>
      <c r="M4" s="8"/>
      <c r="N4" s="9"/>
      <c r="O4" s="7" t="s">
        <v>2</v>
      </c>
      <c r="P4" s="8"/>
      <c r="Q4" s="8"/>
      <c r="R4" s="8"/>
      <c r="S4" s="8"/>
      <c r="T4" s="8"/>
      <c r="U4" s="8"/>
      <c r="V4" s="9"/>
      <c r="W4" s="7" t="s">
        <v>3</v>
      </c>
      <c r="X4" s="8"/>
      <c r="Y4" s="8"/>
      <c r="Z4" s="8"/>
      <c r="AA4" s="8"/>
      <c r="AB4" s="8"/>
      <c r="AC4" s="8"/>
      <c r="AD4" s="9"/>
    </row>
    <row r="5" spans="2:30" s="1" customFormat="1" ht="15.75" customHeight="1" thickTop="1" x14ac:dyDescent="0.15">
      <c r="B5" s="54"/>
      <c r="C5" s="55" t="s">
        <v>8</v>
      </c>
      <c r="E5" s="14" t="s">
        <v>11</v>
      </c>
      <c r="F5" s="30">
        <f>$C$6-SUM(G5:N5)-SUM(O5:V5)-SUM(W5:AD5)</f>
        <v>13.49</v>
      </c>
      <c r="G5" s="59"/>
      <c r="H5" s="32"/>
      <c r="I5" s="32"/>
      <c r="J5" s="32"/>
      <c r="K5" s="32"/>
      <c r="L5" s="32"/>
      <c r="M5" s="33"/>
      <c r="N5" s="34"/>
      <c r="O5" s="31">
        <v>3.9</v>
      </c>
      <c r="P5" s="33"/>
      <c r="Q5" s="33"/>
      <c r="R5" s="33"/>
      <c r="S5" s="33"/>
      <c r="T5" s="33"/>
      <c r="U5" s="33"/>
      <c r="V5" s="60"/>
      <c r="W5" s="31">
        <v>0.03</v>
      </c>
      <c r="X5" s="32">
        <v>3.5000000000000003E-2</v>
      </c>
      <c r="Y5" s="32">
        <v>0.02</v>
      </c>
      <c r="Z5" s="32">
        <v>2.5000000000000001E-2</v>
      </c>
      <c r="AA5" s="32"/>
      <c r="AB5" s="32"/>
      <c r="AC5" s="32"/>
      <c r="AD5" s="35"/>
    </row>
    <row r="6" spans="2:30" s="1" customFormat="1" ht="15.75" customHeight="1" x14ac:dyDescent="0.15">
      <c r="B6" s="19" t="s">
        <v>10</v>
      </c>
      <c r="C6" s="11">
        <v>17.5</v>
      </c>
      <c r="E6" s="3" t="s">
        <v>12</v>
      </c>
      <c r="F6" s="68"/>
      <c r="G6" s="69"/>
      <c r="H6" s="63"/>
      <c r="I6" s="63"/>
      <c r="J6" s="63"/>
      <c r="K6" s="63"/>
      <c r="L6" s="63"/>
      <c r="M6" s="63"/>
      <c r="N6" s="64"/>
      <c r="O6" s="37">
        <f t="shared" ref="O6" si="0">O8*$C$4</f>
        <v>0</v>
      </c>
      <c r="P6" s="38">
        <f t="shared" ref="P6:V6" si="1">P8*$C$4</f>
        <v>0</v>
      </c>
      <c r="Q6" s="38">
        <f t="shared" si="1"/>
        <v>0</v>
      </c>
      <c r="R6" s="38">
        <f t="shared" si="1"/>
        <v>0</v>
      </c>
      <c r="S6" s="38">
        <f t="shared" si="1"/>
        <v>0</v>
      </c>
      <c r="T6" s="38">
        <f t="shared" si="1"/>
        <v>0</v>
      </c>
      <c r="U6" s="38">
        <f t="shared" si="1"/>
        <v>0</v>
      </c>
      <c r="V6" s="61">
        <f t="shared" si="1"/>
        <v>0</v>
      </c>
      <c r="W6" s="62">
        <v>0</v>
      </c>
      <c r="X6" s="63">
        <v>40</v>
      </c>
      <c r="Y6" s="63">
        <v>420</v>
      </c>
      <c r="Z6" s="63">
        <v>370</v>
      </c>
      <c r="AA6" s="63"/>
      <c r="AB6" s="63"/>
      <c r="AC6" s="63"/>
      <c r="AD6" s="64"/>
    </row>
    <row r="7" spans="2:30" s="1" customFormat="1" ht="15.75" customHeight="1" x14ac:dyDescent="0.15">
      <c r="E7" s="3" t="s">
        <v>13</v>
      </c>
      <c r="F7" s="68"/>
      <c r="G7" s="69"/>
      <c r="H7" s="63"/>
      <c r="I7" s="63"/>
      <c r="J7" s="63"/>
      <c r="K7" s="63"/>
      <c r="L7" s="63"/>
      <c r="M7" s="63"/>
      <c r="N7" s="64"/>
      <c r="O7" s="37">
        <f>O9*$C$4</f>
        <v>1.88</v>
      </c>
      <c r="P7" s="38">
        <f t="shared" ref="P7:V7" si="2">P9*$C$4</f>
        <v>0</v>
      </c>
      <c r="Q7" s="38">
        <f t="shared" si="2"/>
        <v>0</v>
      </c>
      <c r="R7" s="38">
        <f t="shared" si="2"/>
        <v>0</v>
      </c>
      <c r="S7" s="38">
        <f t="shared" si="2"/>
        <v>0</v>
      </c>
      <c r="T7" s="38">
        <f t="shared" si="2"/>
        <v>0</v>
      </c>
      <c r="U7" s="38">
        <f t="shared" si="2"/>
        <v>0</v>
      </c>
      <c r="V7" s="61">
        <f t="shared" si="2"/>
        <v>0</v>
      </c>
      <c r="W7" s="62">
        <v>40</v>
      </c>
      <c r="X7" s="63">
        <v>420</v>
      </c>
      <c r="Y7" s="63">
        <v>370</v>
      </c>
      <c r="Z7" s="63">
        <v>385</v>
      </c>
      <c r="AA7" s="63"/>
      <c r="AB7" s="63"/>
      <c r="AC7" s="63"/>
      <c r="AD7" s="64"/>
    </row>
    <row r="8" spans="2:30" s="1" customFormat="1" ht="15.75" customHeight="1" x14ac:dyDescent="0.2">
      <c r="B8" s="24" t="s">
        <v>18</v>
      </c>
      <c r="E8" s="3" t="s">
        <v>14</v>
      </c>
      <c r="F8" s="68"/>
      <c r="G8" s="69"/>
      <c r="H8" s="63"/>
      <c r="I8" s="63"/>
      <c r="J8" s="63"/>
      <c r="K8" s="63"/>
      <c r="L8" s="63"/>
      <c r="M8" s="63"/>
      <c r="N8" s="64"/>
      <c r="O8" s="41">
        <v>0</v>
      </c>
      <c r="P8" s="63"/>
      <c r="Q8" s="63"/>
      <c r="R8" s="63"/>
      <c r="S8" s="63"/>
      <c r="T8" s="63"/>
      <c r="U8" s="63"/>
      <c r="V8" s="72"/>
      <c r="W8" s="62">
        <v>2</v>
      </c>
      <c r="X8" s="63">
        <v>2</v>
      </c>
      <c r="Y8" s="63">
        <v>1.5</v>
      </c>
      <c r="Z8" s="63">
        <v>0.7</v>
      </c>
      <c r="AA8" s="63"/>
      <c r="AB8" s="63"/>
      <c r="AC8" s="63"/>
      <c r="AD8" s="64"/>
    </row>
    <row r="9" spans="2:30" ht="15.75" customHeight="1" thickBot="1" x14ac:dyDescent="0.2">
      <c r="B9" s="19" t="s">
        <v>4</v>
      </c>
      <c r="C9" s="12">
        <f>SUM(C10:C12)</f>
        <v>1.8090999999999999</v>
      </c>
      <c r="E9" s="4" t="s">
        <v>15</v>
      </c>
      <c r="F9" s="70"/>
      <c r="G9" s="71"/>
      <c r="H9" s="66"/>
      <c r="I9" s="66"/>
      <c r="J9" s="66"/>
      <c r="K9" s="66"/>
      <c r="L9" s="66"/>
      <c r="M9" s="66"/>
      <c r="N9" s="67"/>
      <c r="O9" s="48">
        <v>2</v>
      </c>
      <c r="P9" s="66"/>
      <c r="Q9" s="66"/>
      <c r="R9" s="66"/>
      <c r="S9" s="66"/>
      <c r="T9" s="66"/>
      <c r="U9" s="66"/>
      <c r="V9" s="73"/>
      <c r="W9" s="65">
        <v>2</v>
      </c>
      <c r="X9" s="66">
        <v>1.5</v>
      </c>
      <c r="Y9" s="66">
        <v>0.7</v>
      </c>
      <c r="Z9" s="66">
        <v>0</v>
      </c>
      <c r="AA9" s="66"/>
      <c r="AB9" s="66"/>
      <c r="AC9" s="66"/>
      <c r="AD9" s="67"/>
    </row>
    <row r="10" spans="2:30" ht="15.75" customHeight="1" thickTop="1" x14ac:dyDescent="0.15">
      <c r="B10" s="20" t="s">
        <v>5</v>
      </c>
      <c r="C10" s="12">
        <f>SUM(G11:N11)</f>
        <v>0</v>
      </c>
      <c r="E10" s="15" t="s">
        <v>19</v>
      </c>
      <c r="F10" s="50">
        <f>1/6*(F6*(2*F8+F9)+F7*(F8+2*F9))*F5</f>
        <v>0</v>
      </c>
      <c r="G10" s="51">
        <f t="shared" ref="G10:AD10" si="3">1/6*(G6*(2*G8+G9)+G7*(G8+2*G9))*G5</f>
        <v>0</v>
      </c>
      <c r="H10" s="52">
        <f t="shared" si="3"/>
        <v>0</v>
      </c>
      <c r="I10" s="52">
        <f t="shared" si="3"/>
        <v>0</v>
      </c>
      <c r="J10" s="52">
        <f>1/6*(J6*(2*J8+J9)+J7*(J8+2*J9))*J5</f>
        <v>0</v>
      </c>
      <c r="K10" s="52">
        <f t="shared" si="3"/>
        <v>0</v>
      </c>
      <c r="L10" s="52">
        <f t="shared" si="3"/>
        <v>0</v>
      </c>
      <c r="M10" s="52">
        <f t="shared" si="3"/>
        <v>0</v>
      </c>
      <c r="N10" s="53">
        <f t="shared" si="3"/>
        <v>0</v>
      </c>
      <c r="O10" s="51">
        <f>1/6*(O6*(2*O8+O9)+O7*(O8+2*O9))*O5</f>
        <v>4.887999999999999</v>
      </c>
      <c r="P10" s="52">
        <f t="shared" si="3"/>
        <v>0</v>
      </c>
      <c r="Q10" s="52">
        <f t="shared" si="3"/>
        <v>0</v>
      </c>
      <c r="R10" s="52">
        <f t="shared" si="3"/>
        <v>0</v>
      </c>
      <c r="S10" s="52">
        <f t="shared" si="3"/>
        <v>0</v>
      </c>
      <c r="T10" s="52">
        <f t="shared" si="3"/>
        <v>0</v>
      </c>
      <c r="U10" s="52">
        <f t="shared" si="3"/>
        <v>0</v>
      </c>
      <c r="V10" s="53">
        <f t="shared" si="3"/>
        <v>0</v>
      </c>
      <c r="W10" s="51">
        <f>1/6*(W6*(2*W8+W9)+W7*(W8+2*W9))*W5</f>
        <v>1.2</v>
      </c>
      <c r="X10" s="52">
        <f t="shared" si="3"/>
        <v>13.533333333333333</v>
      </c>
      <c r="Y10" s="52">
        <f>1/6*(Y6*(2*Y8+Y9)+Y7*(Y8+2*Y9))*Y5</f>
        <v>8.7566666666666659</v>
      </c>
      <c r="Z10" s="52">
        <f>1/6*(Z6*(2*Z8+Z9)+Z7*(Z8+2*Z9))*Z5</f>
        <v>3.28125</v>
      </c>
      <c r="AA10" s="52">
        <f t="shared" si="3"/>
        <v>0</v>
      </c>
      <c r="AB10" s="52">
        <f t="shared" si="3"/>
        <v>0</v>
      </c>
      <c r="AC10" s="52">
        <f t="shared" si="3"/>
        <v>0</v>
      </c>
      <c r="AD10" s="53">
        <f t="shared" si="3"/>
        <v>0</v>
      </c>
    </row>
    <row r="11" spans="2:30" ht="15.75" customHeight="1" thickBot="1" x14ac:dyDescent="0.2">
      <c r="B11" s="20" t="s">
        <v>6</v>
      </c>
      <c r="C11" s="12">
        <f>SUM(O11:V11)</f>
        <v>0.27931428571428568</v>
      </c>
      <c r="D11" s="2"/>
      <c r="E11" s="16" t="s">
        <v>20</v>
      </c>
      <c r="F11" s="26">
        <f t="shared" ref="F11:AD11" si="4">F10/$C$6</f>
        <v>0</v>
      </c>
      <c r="G11" s="27">
        <f t="shared" si="4"/>
        <v>0</v>
      </c>
      <c r="H11" s="28">
        <f t="shared" si="4"/>
        <v>0</v>
      </c>
      <c r="I11" s="28">
        <f t="shared" si="4"/>
        <v>0</v>
      </c>
      <c r="J11" s="28">
        <f>J10/$C$6</f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9">
        <f t="shared" si="4"/>
        <v>0</v>
      </c>
      <c r="O11" s="27">
        <f>O10/$C$6</f>
        <v>0.27931428571428568</v>
      </c>
      <c r="P11" s="28">
        <f t="shared" si="4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4"/>
        <v>0</v>
      </c>
      <c r="U11" s="28">
        <f t="shared" si="4"/>
        <v>0</v>
      </c>
      <c r="V11" s="29">
        <f t="shared" si="4"/>
        <v>0</v>
      </c>
      <c r="W11" s="27">
        <f>W10/$C$6</f>
        <v>6.8571428571428575E-2</v>
      </c>
      <c r="X11" s="28">
        <f t="shared" si="4"/>
        <v>0.77333333333333332</v>
      </c>
      <c r="Y11" s="28">
        <f t="shared" si="4"/>
        <v>0.50038095238095237</v>
      </c>
      <c r="Z11" s="28">
        <f>Z10/$C$6</f>
        <v>0.1875</v>
      </c>
      <c r="AA11" s="28">
        <f t="shared" si="4"/>
        <v>0</v>
      </c>
      <c r="AB11" s="28">
        <f t="shared" si="4"/>
        <v>0</v>
      </c>
      <c r="AC11" s="28">
        <f t="shared" si="4"/>
        <v>0</v>
      </c>
      <c r="AD11" s="29">
        <f t="shared" si="4"/>
        <v>0</v>
      </c>
    </row>
    <row r="12" spans="2:30" ht="15.75" customHeight="1" x14ac:dyDescent="0.15">
      <c r="B12" s="20" t="s">
        <v>7</v>
      </c>
      <c r="C12" s="12">
        <f>SUM(W11:AD11)</f>
        <v>1.5297857142857143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5" spans="2:30" s="57" customFormat="1" ht="15.75" x14ac:dyDescent="0.15">
      <c r="B15" s="56"/>
      <c r="D15" s="75" t="s">
        <v>29</v>
      </c>
      <c r="E15" s="74" t="s">
        <v>24</v>
      </c>
    </row>
    <row r="16" spans="2:30" s="57" customFormat="1" ht="15" x14ac:dyDescent="0.15">
      <c r="B16" s="56"/>
      <c r="D16" s="75"/>
      <c r="E16" s="74" t="s">
        <v>25</v>
      </c>
    </row>
    <row r="17" spans="2:9" s="57" customFormat="1" ht="15" x14ac:dyDescent="0.15">
      <c r="B17" s="56"/>
      <c r="D17" s="75"/>
      <c r="E17" s="58"/>
    </row>
    <row r="18" spans="2:9" s="57" customFormat="1" ht="19.5" x14ac:dyDescent="0.15">
      <c r="B18" s="56"/>
      <c r="D18" s="75" t="s">
        <v>30</v>
      </c>
      <c r="E18" s="74" t="s">
        <v>26</v>
      </c>
      <c r="F18" s="74"/>
    </row>
    <row r="19" spans="2:9" s="57" customFormat="1" ht="19.5" x14ac:dyDescent="0.15">
      <c r="B19" s="56"/>
      <c r="D19" s="75"/>
      <c r="E19" s="74" t="s">
        <v>27</v>
      </c>
      <c r="F19" s="74"/>
    </row>
    <row r="20" spans="2:9" s="57" customFormat="1" ht="19.5" x14ac:dyDescent="0.15">
      <c r="B20" s="56"/>
      <c r="D20" s="75"/>
      <c r="E20" s="74" t="s">
        <v>28</v>
      </c>
      <c r="F20" s="74"/>
    </row>
    <row r="21" spans="2:9" s="57" customFormat="1" ht="15" x14ac:dyDescent="0.15">
      <c r="B21" s="56"/>
      <c r="D21" s="75"/>
      <c r="E21" s="58"/>
    </row>
    <row r="22" spans="2:9" s="57" customFormat="1" ht="15" x14ac:dyDescent="0.15">
      <c r="B22" s="56"/>
      <c r="D22" s="75"/>
      <c r="E22" s="58"/>
    </row>
    <row r="23" spans="2:9" s="57" customFormat="1" ht="15" x14ac:dyDescent="0.15">
      <c r="B23" s="56"/>
      <c r="D23" s="75"/>
      <c r="E23" s="58"/>
    </row>
    <row r="24" spans="2:9" s="57" customFormat="1" ht="15" x14ac:dyDescent="0.15">
      <c r="B24" s="56"/>
      <c r="D24" s="75"/>
      <c r="E24" s="58"/>
    </row>
    <row r="25" spans="2:9" s="57" customFormat="1" ht="15" x14ac:dyDescent="0.15">
      <c r="B25" s="56"/>
      <c r="D25" s="75"/>
      <c r="E25" s="58"/>
    </row>
    <row r="26" spans="2:9" s="57" customFormat="1" ht="15" x14ac:dyDescent="0.15">
      <c r="B26" s="56"/>
      <c r="D26" s="75"/>
      <c r="E26" s="58"/>
    </row>
    <row r="27" spans="2:9" s="57" customFormat="1" ht="15" x14ac:dyDescent="0.15">
      <c r="B27" s="56"/>
      <c r="D27" s="75"/>
      <c r="E27" s="58"/>
    </row>
    <row r="28" spans="2:9" s="57" customFormat="1" ht="15" x14ac:dyDescent="0.15">
      <c r="B28" s="56"/>
      <c r="D28" s="75"/>
      <c r="E28" s="58"/>
    </row>
    <row r="29" spans="2:9" s="57" customFormat="1" ht="15" x14ac:dyDescent="0.15">
      <c r="B29" s="56"/>
      <c r="D29" s="75"/>
      <c r="E29" s="58"/>
    </row>
    <row r="30" spans="2:9" s="57" customFormat="1" ht="15" x14ac:dyDescent="0.15">
      <c r="B30" s="56"/>
      <c r="D30" s="75"/>
      <c r="E30" s="58"/>
    </row>
    <row r="31" spans="2:9" s="57" customFormat="1" ht="19.5" x14ac:dyDescent="0.15">
      <c r="B31" s="56"/>
      <c r="D31" s="75" t="s">
        <v>31</v>
      </c>
      <c r="E31" s="76" t="s">
        <v>35</v>
      </c>
      <c r="F31" s="74"/>
      <c r="G31" s="74"/>
      <c r="H31" s="74"/>
      <c r="I31" s="74"/>
    </row>
    <row r="32" spans="2:9" s="57" customFormat="1" ht="15" x14ac:dyDescent="0.15">
      <c r="B32" s="56"/>
      <c r="D32" s="75"/>
      <c r="E32" s="74"/>
      <c r="F32" s="74"/>
      <c r="G32" s="74"/>
      <c r="H32" s="74"/>
      <c r="I32" s="74"/>
    </row>
    <row r="33" spans="2:9" s="57" customFormat="1" ht="19.5" x14ac:dyDescent="0.15">
      <c r="B33" s="56"/>
      <c r="D33" s="75" t="s">
        <v>32</v>
      </c>
      <c r="E33" s="74" t="s">
        <v>36</v>
      </c>
      <c r="F33" s="74"/>
      <c r="G33" s="74"/>
      <c r="H33" s="74"/>
      <c r="I33" s="74"/>
    </row>
    <row r="34" spans="2:9" s="57" customFormat="1" ht="15" x14ac:dyDescent="0.15">
      <c r="B34" s="56"/>
      <c r="D34" s="75"/>
      <c r="E34" s="74"/>
      <c r="F34" s="74"/>
      <c r="G34" s="74"/>
      <c r="H34" s="74"/>
      <c r="I34" s="74"/>
    </row>
    <row r="35" spans="2:9" s="57" customFormat="1" ht="19.5" x14ac:dyDescent="0.15">
      <c r="B35" s="56"/>
      <c r="D35" s="75" t="s">
        <v>33</v>
      </c>
      <c r="E35" s="74" t="s">
        <v>37</v>
      </c>
      <c r="F35" s="74"/>
      <c r="G35" s="74"/>
      <c r="H35" s="74"/>
      <c r="I35" s="74"/>
    </row>
    <row r="36" spans="2:9" s="57" customFormat="1" ht="15" x14ac:dyDescent="0.15">
      <c r="B36" s="56"/>
      <c r="D36" s="75"/>
      <c r="E36" s="74"/>
      <c r="F36" s="74"/>
      <c r="G36" s="74"/>
      <c r="H36" s="74"/>
      <c r="I36" s="74"/>
    </row>
    <row r="37" spans="2:9" s="57" customFormat="1" ht="19.5" x14ac:dyDescent="0.15">
      <c r="B37" s="56"/>
      <c r="D37" s="75" t="s">
        <v>34</v>
      </c>
      <c r="E37" s="74" t="s">
        <v>38</v>
      </c>
      <c r="F37" s="74"/>
      <c r="G37" s="74"/>
      <c r="H37" s="74"/>
      <c r="I37" s="74"/>
    </row>
  </sheetData>
  <sheetProtection password="E8FB" sheet="1" objects="1" scenarios="1" selectLockedCells="1" selectUnlockedCells="1"/>
  <phoneticPr fontId="2"/>
  <conditionalFormatting sqref="C6 C4">
    <cfRule type="cellIs" dxfId="3" priority="7" stopIfTrue="1" operator="equal">
      <formula>""</formula>
    </cfRule>
  </conditionalFormatting>
  <conditionalFormatting sqref="C2 C6 C4 O5:V5 O8:V9">
    <cfRule type="cellIs" dxfId="2" priority="6" stopIfTrue="1" operator="equal">
      <formula>""</formula>
    </cfRule>
  </conditionalFormatting>
  <conditionalFormatting sqref="F5:N9 W5:AD9">
    <cfRule type="cellIs" dxfId="1" priority="4" stopIfTrue="1" operator="equal">
      <formula>""</formula>
    </cfRule>
  </conditionalFormatting>
  <conditionalFormatting sqref="F10:AD11 O6:V7">
    <cfRule type="cellIs" dxfId="0" priority="3" operator="equal">
      <formula>0</formula>
    </cfRule>
  </conditionalFormatting>
  <pageMargins left="0.75" right="0.75" top="1" bottom="1" header="0.51200000000000001" footer="0.51200000000000001"/>
  <pageSetup paperSize="9" orientation="portrait" horizont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calculation</vt:lpstr>
      <vt:lpstr>example of calculation</vt:lpstr>
      <vt:lpstr>description add to calculation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2012-05-30T06:25:11Z</dcterms:created>
  <dcterms:modified xsi:type="dcterms:W3CDTF">2016-12-06T04:14:57Z</dcterms:modified>
</cp:coreProperties>
</file>